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activeTab="2"/>
  </bookViews>
  <sheets>
    <sheet name="Лист1" sheetId="2" r:id="rId1"/>
    <sheet name="Лист2" sheetId="3" r:id="rId2"/>
    <sheet name="Лист3" sheetId="4" r:id="rId3"/>
  </sheets>
  <calcPr calcId="124519"/>
</workbook>
</file>

<file path=xl/calcChain.xml><?xml version="1.0" encoding="utf-8"?>
<calcChain xmlns="http://schemas.openxmlformats.org/spreadsheetml/2006/main">
  <c r="G31" i="2"/>
  <c r="F11"/>
  <c r="G30"/>
  <c r="F30"/>
  <c r="F25"/>
  <c r="D25"/>
  <c r="E9"/>
  <c r="C33"/>
  <c r="E26"/>
  <c r="C26"/>
  <c r="G27"/>
  <c r="F61" i="4"/>
  <c r="D61"/>
  <c r="C61"/>
  <c r="G59"/>
  <c r="E59"/>
  <c r="G60"/>
  <c r="E60"/>
  <c r="G58"/>
  <c r="E58"/>
  <c r="G57"/>
  <c r="E57"/>
  <c r="G56"/>
  <c r="E56"/>
  <c r="G55"/>
  <c r="E55"/>
  <c r="G54"/>
  <c r="E54"/>
  <c r="G53"/>
  <c r="E53"/>
  <c r="G52"/>
  <c r="E52"/>
  <c r="G51"/>
  <c r="E51"/>
  <c r="G50"/>
  <c r="E50"/>
  <c r="G49"/>
  <c r="E49"/>
  <c r="G48"/>
  <c r="E48"/>
  <c r="G47"/>
  <c r="E47"/>
  <c r="G46"/>
  <c r="E46"/>
  <c r="G45"/>
  <c r="E45"/>
  <c r="G44"/>
  <c r="E44"/>
  <c r="G43"/>
  <c r="E43"/>
  <c r="G42"/>
  <c r="E42"/>
  <c r="G41"/>
  <c r="E41"/>
  <c r="G40"/>
  <c r="E40"/>
  <c r="G39"/>
  <c r="E39"/>
  <c r="G38"/>
  <c r="E38"/>
  <c r="G37"/>
  <c r="E37"/>
  <c r="G36"/>
  <c r="E36"/>
  <c r="G35"/>
  <c r="E35"/>
  <c r="G34"/>
  <c r="E34"/>
  <c r="G33"/>
  <c r="E33"/>
  <c r="G32"/>
  <c r="E32"/>
  <c r="G30"/>
  <c r="E30"/>
  <c r="G29"/>
  <c r="E29"/>
  <c r="G28"/>
  <c r="E28"/>
  <c r="G27"/>
  <c r="E27"/>
  <c r="G25"/>
  <c r="E25"/>
  <c r="G24"/>
  <c r="E24"/>
  <c r="G23"/>
  <c r="E23"/>
  <c r="G22"/>
  <c r="E22"/>
  <c r="G20"/>
  <c r="E20"/>
  <c r="G18"/>
  <c r="E18"/>
  <c r="G16"/>
  <c r="E16"/>
  <c r="G14"/>
  <c r="E14"/>
  <c r="G13"/>
  <c r="E13"/>
  <c r="G12"/>
  <c r="E12"/>
  <c r="G11"/>
  <c r="E11"/>
  <c r="G18" i="3"/>
  <c r="F19"/>
  <c r="D19"/>
  <c r="C19"/>
  <c r="E18"/>
  <c r="G17"/>
  <c r="E17"/>
  <c r="G16"/>
  <c r="E16"/>
  <c r="G15"/>
  <c r="E15"/>
  <c r="G14"/>
  <c r="E14"/>
  <c r="G13"/>
  <c r="E13"/>
  <c r="G12"/>
  <c r="E12"/>
  <c r="G11"/>
  <c r="E11"/>
  <c r="G10"/>
  <c r="E10"/>
  <c r="G9"/>
  <c r="E9"/>
  <c r="G8"/>
  <c r="E8"/>
  <c r="G28" i="2"/>
  <c r="G29"/>
  <c r="G20"/>
  <c r="G21"/>
  <c r="G22"/>
  <c r="G23"/>
  <c r="G24"/>
  <c r="G11"/>
  <c r="G12"/>
  <c r="G13"/>
  <c r="G14"/>
  <c r="G15"/>
  <c r="G16"/>
  <c r="G17"/>
  <c r="G10"/>
  <c r="C9"/>
  <c r="C19"/>
  <c r="E19"/>
  <c r="E61" i="4" l="1"/>
  <c r="G61"/>
  <c r="E19" i="3"/>
  <c r="G19"/>
  <c r="G26" i="2"/>
  <c r="G19"/>
  <c r="G9"/>
  <c r="E33"/>
  <c r="F32" s="1"/>
  <c r="D17" l="1"/>
  <c r="D32"/>
  <c r="F27"/>
  <c r="F31"/>
  <c r="D27"/>
  <c r="D31"/>
  <c r="F9"/>
  <c r="F18"/>
  <c r="F29"/>
  <c r="F26"/>
  <c r="F23"/>
  <c r="F21"/>
  <c r="F19"/>
  <c r="F28"/>
  <c r="F24"/>
  <c r="F22"/>
  <c r="F20"/>
  <c r="D29"/>
  <c r="D26"/>
  <c r="D23"/>
  <c r="D21"/>
  <c r="D19"/>
  <c r="G33"/>
  <c r="D30"/>
  <c r="D28"/>
  <c r="D22"/>
  <c r="D20"/>
  <c r="D9"/>
  <c r="D15"/>
  <c r="D13"/>
  <c r="D11"/>
  <c r="D16"/>
  <c r="D14"/>
  <c r="D12"/>
  <c r="D10"/>
  <c r="F17"/>
  <c r="F15"/>
  <c r="F13"/>
  <c r="F10"/>
  <c r="F16"/>
  <c r="F14"/>
  <c r="F12"/>
</calcChain>
</file>

<file path=xl/sharedStrings.xml><?xml version="1.0" encoding="utf-8"?>
<sst xmlns="http://schemas.openxmlformats.org/spreadsheetml/2006/main" count="124" uniqueCount="116">
  <si>
    <t>№ п/п</t>
  </si>
  <si>
    <t>Наименование вида дохода</t>
  </si>
  <si>
    <t>сумма тыс. руб.</t>
  </si>
  <si>
    <t>уд.вес (%)</t>
  </si>
  <si>
    <t xml:space="preserve">    исполнено</t>
  </si>
  <si>
    <t>(гр.5/гр.3)  (%)</t>
  </si>
  <si>
    <t>Налоговые доходы – всего, в т.ч.</t>
  </si>
  <si>
    <t>Налог на доходы физических лиц</t>
  </si>
  <si>
    <t>Акцизы</t>
  </si>
  <si>
    <t>ЕНВД</t>
  </si>
  <si>
    <t>Единый с/х налог</t>
  </si>
  <si>
    <t>Налог, взим.в связи с прим.патентной системы</t>
  </si>
  <si>
    <t>Налог на имущество физических лиц</t>
  </si>
  <si>
    <t>Земельный налог</t>
  </si>
  <si>
    <t>Государственная пошлина</t>
  </si>
  <si>
    <t>-</t>
  </si>
  <si>
    <t>Неналоговые доходы всего, в т.ч.</t>
  </si>
  <si>
    <t>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</si>
  <si>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</si>
  <si>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</si>
  <si>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</si>
  <si>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</si>
  <si>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</si>
  <si>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– всего, в т.ч.</t>
  </si>
  <si>
    <t>Дотации</t>
  </si>
  <si>
    <t xml:space="preserve">Субсидии </t>
  </si>
  <si>
    <t>Субвенции</t>
  </si>
  <si>
    <t>Прочие безвозмездные поступления</t>
  </si>
  <si>
    <t>Возврат остатков субсидий, субвенций</t>
  </si>
  <si>
    <t>Доходы бюджета – итого:</t>
  </si>
  <si>
    <t>Плановые назначения                на 2015 год</t>
  </si>
  <si>
    <t>Иные межбюджетные трансферты</t>
  </si>
  <si>
    <t>Код раздела</t>
  </si>
  <si>
    <t>Наименование раздела</t>
  </si>
  <si>
    <t>Отклонения (гр.4-гр.3)</t>
  </si>
  <si>
    <t>(тыс.руб.)</t>
  </si>
  <si>
    <t>Исполнено</t>
  </si>
  <si>
    <t>(гр.6/гр.4) (%)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</si>
  <si>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</si>
  <si>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</si>
  <si>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</si>
  <si>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</si>
  <si>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</si>
  <si>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</si>
  <si>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</si>
  <si>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</si>
  <si>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</si>
  <si>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</si>
  <si>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</si>
  <si>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 xml:space="preserve">Итого расходов </t>
  </si>
  <si>
    <t>№    п/п</t>
  </si>
  <si>
    <t>Наименование программы</t>
  </si>
  <si>
    <t>(тыс. руб.)</t>
  </si>
  <si>
    <t>Отклонения                   гр.4-гр.3</t>
  </si>
  <si>
    <t>%                       исполнения</t>
  </si>
  <si>
    <t>(гр.6/гр.4)</t>
  </si>
  <si>
    <t>ВМЦП "Развитие и совершенствование системы гражданской обороны, защиты населения и территорий муниципального образования город Саяногорск от чрезвычайных ситуаций природного и техногенного характера на 2014-2016 годы"</t>
  </si>
  <si>
    <t>ВМЦП "Молодежь муниципального образования город Саяногорск на 2014-2016 годы"</t>
  </si>
  <si>
    <t>ВМЦП "Благоустройство территории муниципального образования город Саяногорск на 2014-2016 годы"</t>
  </si>
  <si>
    <t>МП "Дети Саяногорска на 2013 - 2015 гг."</t>
  </si>
  <si>
    <t>ВМЦП "Школьное питание на 2014-2016 годы"</t>
  </si>
  <si>
    <t>ВМЦП "Педагогические кадры города Саяногорска на 2014-2016 годы"</t>
  </si>
  <si>
    <t>ВМЦП "Соответствие требованиям СанПиН образовательных учреждений муниципального образования г.Саяногорск на 2013 - 2015 годы"</t>
  </si>
  <si>
    <t>МП "Развитие муниципальной службы в муниципальном образовании город Саяногорск на 2013-2015 годы"</t>
  </si>
  <si>
    <t>ВМЦП "Капитальный ремонт муниципальных учреждений образования муниципального образования город Саяногорск на 2013-2015гг."</t>
  </si>
  <si>
    <t>ВМЦП "Пожарно-охранная безопасность в  учреждениях образования муниципального образования город Саяногорск на 2013-2015гг."</t>
  </si>
  <si>
    <t>ВМЦП "Информатизация библиотек муниципального образования город Саяногорск на 2013-2015 годы"</t>
  </si>
  <si>
    <t>ВМЦП "Обеспечение муниципальных учреждений культуры, искусства и учреждений дополнительного образования детей техническими средствами, оборудованием и музыкальными инструментами на 2013-2015 годы"</t>
  </si>
  <si>
    <t>ВМЦП "Пожарно-охранная безопасность в муниципальных учреждениях культуры и дополнительного образования детей муниципального образования город Саяногорск на 2013-2015гг."</t>
  </si>
  <si>
    <t>ВМЦП "Финансовая поддержка в сфере культуры муниципального образования город Саяногорск на 2013-2015 гг."</t>
  </si>
  <si>
    <t>ВМЦП "Капитальный ремонт учреждений культуры и дополнительного образования детей в муниципальном образовании город Саяногорск на 2013-2015 гг."</t>
  </si>
  <si>
    <t>МП "Обеспечение жильем молодых семей" на 2011-2015 годы</t>
  </si>
  <si>
    <t>ВМЦП "Финансовая поддержка и развитие территориального общественного самоуправления на 2013-2015 годы"</t>
  </si>
  <si>
    <t>МП "Развитие физической культуры и спорта в муниципальном образовании город Саяногорск на 2011-2015 годы"</t>
  </si>
  <si>
    <t>МП "Профилактика правонарушений на территории муниципального образования город Саяногорск на 2014-2016 годы"</t>
  </si>
  <si>
    <t>ВМЦП "Повышение безопасности дорожного движения в муниципальном образовании город Саяногорск на 2013-2015 годы"</t>
  </si>
  <si>
    <t>ВМЦП "Улучшение экологического состояния муниципального образования город Саяногорск на 2014-2016 годы"</t>
  </si>
  <si>
    <t>МП "Комплексные меры противодействия злоупотреблению наркотиками и их незаконному обороту в муниципальном образовании город Саяногорск на 2014-2016 годы"</t>
  </si>
  <si>
    <t>ВМЦП "Капитальный ремонт и модернизация объектов коммунальной инфраструктуры муниципального образования город Саяногорск на 2014-2016 годы"</t>
  </si>
  <si>
    <t>МП "Развитие туризма в муниципальном образовании город Саяногорск на 2013-2015 годы"</t>
  </si>
  <si>
    <t>МП "Текущий и капитальный ремонт здания Администрации муниципального образования город Саяногорск на 2014-2016 годы"</t>
  </si>
  <si>
    <t>ВМЦП "Приобретение и модернизация основных средств, для Администрации муниципального образования  город Саяногорск на 2012-2014 годы"</t>
  </si>
  <si>
    <t>МП "Энергосбережение и повышение энергоэффективности в муниципальном образовании город Саяногорск на 2010-2015 годы и на перспективу до 2020 года"</t>
  </si>
  <si>
    <t>ВМЦП "Финансовая поддержка социально ориентированных некоммерческих организаций муниципального образования город Саяногорск на 2014-2016 годы"</t>
  </si>
  <si>
    <t>МП "Комплексное развитие рабочих поселков Майна и Черемушки, входящих в состав монопрофильного населенного пункта Республики Хакасия - муниципальное образование город Саяногорск на 2013-2015 годы"</t>
  </si>
  <si>
    <t>ВМЦП "Техническая инвентаризация объектов недвижимого имущества - тепловых сетей, сетей водоотведения, холодного водоснабжения и автомобильных дорог общего пользования местного значения на 2014-2016 годы"</t>
  </si>
  <si>
    <t>ВМЦП "Информационное обеспечение градостроительной деятельности на 2014-2016 годы"</t>
  </si>
  <si>
    <t>ВМЦП "Приобретение автотранспортных средств и коммунальной техники для нужд муниципального образования город Саяногорск на 2014-2016 годы"</t>
  </si>
  <si>
    <t>Итого</t>
  </si>
  <si>
    <t>ВМЦП "Организация транспортного обслуживания населения и доставки воды питьевого качества на территории муниципального образования город Саяногорск в 2014-2016 годах"</t>
  </si>
  <si>
    <t xml:space="preserve">Назначено на 2015 год </t>
  </si>
  <si>
    <t>ВМЦП "Управление муниципальными финансами и обслуживание муниципального долга на 2014-2016 годы"</t>
  </si>
  <si>
    <t>МП "Социальная поддержка и содействие занятости населения на 2015-2017 годы"</t>
  </si>
  <si>
    <t>МП "Развитие образования в муниципальном образовании г. Саяногорск на 2015-2017 гг."</t>
  </si>
  <si>
    <t>МП "Специальная оценка условий труда в муниципальных учреждениях муниципального образования г. Саяногорск на 2014-2016 годы"</t>
  </si>
  <si>
    <t>МП "Обеспечение землеустройства и улучшение инженерно-технической инфраструктуры территорий садоводческих, огороднических и дачных некоммерческих объединений муниципального образования г. Саяногорск на 2015-2017 годы"</t>
  </si>
  <si>
    <t>МП "Основные направления содействия развитию малого и среднего предпринимательства на территории муниципального образования город Саяногорск на 2015-2017 годы"</t>
  </si>
  <si>
    <t>МП "Развитие культуры в муниципальном образовании г. Саяногорск на 2015-2017 гг."</t>
  </si>
  <si>
    <t>ВМЦП "Укрепление материально-технической базы Департамента архитектуры, градостроительства и недвижимости г. Саяногорска на 2014-2016гг."</t>
  </si>
  <si>
    <t>ВМЦП "Капитальный ремонт объектов жилого фонда муниципального образования город Саяногорск на 2015-2017 годы "</t>
  </si>
  <si>
    <t>МП "Управление муниципальным имуществом и земельными ресурсами на 2015-2019 годы"</t>
  </si>
  <si>
    <t>ВМЦП "Профилактика и противодействие политическому, национальному, религиозному экстремизму и терроризму на территории муниципального образования г. Саяногорск на 2015 год"</t>
  </si>
  <si>
    <t>Приложение №1 к заключению от 30.09.2015</t>
  </si>
  <si>
    <t xml:space="preserve">Анализ исполнения доходной части бюджета за 1 полугодие 2015 года </t>
  </si>
  <si>
    <t>Исполнено за 1 полугодие 2015 года</t>
  </si>
  <si>
    <t>Задолжен. и перерасчеты по отмен. налогам, сборам и иным обязат. платежам</t>
  </si>
  <si>
    <t>Приложение №2 к заключению от 30.09.2015</t>
  </si>
  <si>
    <t xml:space="preserve">Показатели исполнения бюджета муниципального образования город Саяногорск 
за 1 полугодие 2015 года
</t>
  </si>
  <si>
    <t xml:space="preserve">Назначено на 2015 год Решение от 04.06.2015 № 30 (тыс.руб.) </t>
  </si>
  <si>
    <t xml:space="preserve">Назначено на 2015 год Постановление от 24.07.2015 № 724 (тыс.руб.) </t>
  </si>
  <si>
    <t>Исполнено за 1 полугодие 2015 года (тыс.руб.)</t>
  </si>
  <si>
    <t>Приложение №3 к заключению от 30.09.2015</t>
  </si>
  <si>
    <t>Показатели исполнения бюджета муниципального образования город Саяногорск по муниципальным программам (далее – МП), ведомственным муниципальным целевым программам (далее – ВМЦП)                                                                                                                   за 1 полугодие 2015 года</t>
  </si>
  <si>
    <t xml:space="preserve">Назначено на 2015 год                  Постановление от 24.07.2015 № 724 </t>
  </si>
  <si>
    <t>Исполнено за 1 полугодие 2015 года               (тыс. руб.)</t>
  </si>
  <si>
    <t xml:space="preserve"> Решение от               04.06.2015 №30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</si>
</sst>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7" formatCode="0.00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165" fontId="1" fillId="0" borderId="6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165" fontId="2" fillId="0" borderId="6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6" fillId="0" borderId="11" xfId="0" applyNumberFormat="1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0" fontId="7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164" fontId="1" fillId="0" borderId="11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4" fontId="1" fillId="0" borderId="6" xfId="0" applyNumberFormat="1" applyFont="1" applyBorder="1" applyAlignment="1">
      <alignment horizontal="center" vertical="top" wrapText="1"/>
    </xf>
    <xf numFmtId="167" fontId="1" fillId="0" borderId="6" xfId="0" applyNumberFormat="1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2" fontId="1" fillId="0" borderId="6" xfId="0" applyNumberFormat="1" applyFont="1" applyFill="1" applyBorder="1" applyAlignment="1">
      <alignment horizontal="center" vertical="top" wrapText="1"/>
    </xf>
    <xf numFmtId="0" fontId="0" fillId="0" borderId="0" xfId="0" applyFill="1"/>
    <xf numFmtId="165" fontId="1" fillId="0" borderId="6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4" fontId="1" fillId="0" borderId="11" xfId="0" applyNumberFormat="1" applyFont="1" applyBorder="1" applyAlignment="1">
      <alignment horizontal="center" vertical="top" wrapText="1"/>
    </xf>
    <xf numFmtId="4" fontId="1" fillId="0" borderId="1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"/>
  <sheetViews>
    <sheetView workbookViewId="0">
      <selection activeCell="C33" sqref="C33"/>
    </sheetView>
  </sheetViews>
  <sheetFormatPr defaultRowHeight="15"/>
  <cols>
    <col min="1" max="1" width="4.85546875" customWidth="1"/>
    <col min="2" max="2" width="24.85546875" customWidth="1"/>
    <col min="3" max="3" width="11.7109375" customWidth="1"/>
    <col min="4" max="4" width="10.85546875" customWidth="1"/>
    <col min="5" max="5" width="11" customWidth="1"/>
    <col min="6" max="6" width="11.85546875" customWidth="1"/>
    <col min="7" max="7" width="12.5703125" customWidth="1"/>
  </cols>
  <sheetData>
    <row r="1" spans="1:7" ht="29.25" customHeight="1">
      <c r="A1" s="1"/>
      <c r="B1" s="1"/>
      <c r="C1" s="1"/>
      <c r="D1" s="1"/>
      <c r="E1" s="1"/>
      <c r="F1" s="30" t="s">
        <v>102</v>
      </c>
      <c r="G1" s="30"/>
    </row>
    <row r="2" spans="1:7" ht="25.5" customHeight="1">
      <c r="A2" s="1"/>
      <c r="B2" s="1"/>
      <c r="C2" s="1"/>
      <c r="D2" s="1"/>
      <c r="E2" s="1"/>
      <c r="F2" s="1"/>
      <c r="G2" s="1"/>
    </row>
    <row r="3" spans="1:7" ht="16.5">
      <c r="A3" s="31" t="s">
        <v>103</v>
      </c>
      <c r="B3" s="31"/>
      <c r="C3" s="31"/>
      <c r="D3" s="31"/>
      <c r="E3" s="31"/>
      <c r="F3" s="31"/>
      <c r="G3" s="31"/>
    </row>
    <row r="4" spans="1:7" ht="15.75" thickBot="1"/>
    <row r="5" spans="1:7" ht="36" customHeight="1" thickBot="1">
      <c r="A5" s="32" t="s">
        <v>0</v>
      </c>
      <c r="B5" s="32" t="s">
        <v>1</v>
      </c>
      <c r="C5" s="35" t="s">
        <v>30</v>
      </c>
      <c r="D5" s="36"/>
      <c r="E5" s="35" t="s">
        <v>104</v>
      </c>
      <c r="F5" s="37"/>
      <c r="G5" s="36"/>
    </row>
    <row r="6" spans="1:7" ht="37.5" customHeight="1">
      <c r="A6" s="33"/>
      <c r="B6" s="33"/>
      <c r="C6" s="32" t="s">
        <v>2</v>
      </c>
      <c r="D6" s="32" t="s">
        <v>3</v>
      </c>
      <c r="E6" s="32" t="s">
        <v>2</v>
      </c>
      <c r="F6" s="32" t="s">
        <v>3</v>
      </c>
      <c r="G6" s="4" t="s">
        <v>4</v>
      </c>
    </row>
    <row r="7" spans="1:7" ht="37.5" customHeight="1" thickBot="1">
      <c r="A7" s="34"/>
      <c r="B7" s="34"/>
      <c r="C7" s="34"/>
      <c r="D7" s="34"/>
      <c r="E7" s="34"/>
      <c r="F7" s="34"/>
      <c r="G7" s="3" t="s">
        <v>5</v>
      </c>
    </row>
    <row r="8" spans="1:7" ht="14.25" customHeight="1" thickBot="1">
      <c r="A8" s="2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</row>
    <row r="9" spans="1:7" ht="39.75" customHeight="1" thickBot="1">
      <c r="A9" s="2"/>
      <c r="B9" s="6" t="s">
        <v>6</v>
      </c>
      <c r="C9" s="10">
        <f>C10+C11+C12+C13+C14+C15+C16+C17</f>
        <v>294745.8</v>
      </c>
      <c r="D9" s="9">
        <f>C9/C33*100</f>
        <v>34.17177395597222</v>
      </c>
      <c r="E9" s="21">
        <f>E10+E11+E12+E13+E14+E15+E16+E17</f>
        <v>135786.4</v>
      </c>
      <c r="F9" s="10">
        <f>E9/E33*100</f>
        <v>23.509389201945972</v>
      </c>
      <c r="G9" s="10">
        <f>E9/C9*100</f>
        <v>46.068985546189296</v>
      </c>
    </row>
    <row r="10" spans="1:7" ht="36" customHeight="1" thickBot="1">
      <c r="A10" s="2">
        <v>1</v>
      </c>
      <c r="B10" s="8" t="s">
        <v>7</v>
      </c>
      <c r="C10" s="18">
        <v>157104.29999999999</v>
      </c>
      <c r="D10" s="12">
        <f>C10/C33*100</f>
        <v>18.214110691691776</v>
      </c>
      <c r="E10" s="18">
        <v>66413.899999999994</v>
      </c>
      <c r="F10" s="12">
        <f>E10/E33*100</f>
        <v>11.498575877400972</v>
      </c>
      <c r="G10" s="11">
        <f>E10/C10*100</f>
        <v>42.273763353390073</v>
      </c>
    </row>
    <row r="11" spans="1:7" ht="27" customHeight="1" thickBot="1">
      <c r="A11" s="2">
        <v>2</v>
      </c>
      <c r="B11" s="8" t="s">
        <v>8</v>
      </c>
      <c r="C11" s="18">
        <v>1964.5</v>
      </c>
      <c r="D11" s="12">
        <f>C11/C33*100</f>
        <v>0.22775710438115632</v>
      </c>
      <c r="E11" s="18">
        <v>1114.0999999999999</v>
      </c>
      <c r="F11" s="12">
        <f>E11/E33*100</f>
        <v>0.19288979242315873</v>
      </c>
      <c r="G11" s="11">
        <f t="shared" ref="G11:G17" si="0">E11/C11*100</f>
        <v>56.711631458386357</v>
      </c>
    </row>
    <row r="12" spans="1:7" ht="30" customHeight="1" thickBot="1">
      <c r="A12" s="2">
        <v>3</v>
      </c>
      <c r="B12" s="8" t="s">
        <v>9</v>
      </c>
      <c r="C12" s="18">
        <v>39236</v>
      </c>
      <c r="D12" s="12">
        <f>C12/C33*100</f>
        <v>4.5488815207427074</v>
      </c>
      <c r="E12" s="18">
        <v>17754</v>
      </c>
      <c r="F12" s="12">
        <f>E12/E33*100</f>
        <v>3.0738402070557047</v>
      </c>
      <c r="G12" s="11">
        <f t="shared" si="0"/>
        <v>45.249260882862679</v>
      </c>
    </row>
    <row r="13" spans="1:7" ht="21" customHeight="1" thickBot="1">
      <c r="A13" s="2">
        <v>4</v>
      </c>
      <c r="B13" s="8" t="s">
        <v>10</v>
      </c>
      <c r="C13" s="18">
        <v>415</v>
      </c>
      <c r="D13" s="12">
        <f>C13/C33*100</f>
        <v>4.8113615840254448E-2</v>
      </c>
      <c r="E13" s="18">
        <v>374.1</v>
      </c>
      <c r="F13" s="12">
        <f>E13/E33*100</f>
        <v>6.476983335921703E-2</v>
      </c>
      <c r="G13" s="11">
        <f t="shared" si="0"/>
        <v>90.144578313253021</v>
      </c>
    </row>
    <row r="14" spans="1:7" ht="55.5" customHeight="1" thickBot="1">
      <c r="A14" s="2">
        <v>5</v>
      </c>
      <c r="B14" s="8" t="s">
        <v>11</v>
      </c>
      <c r="C14" s="18">
        <v>449.2</v>
      </c>
      <c r="D14" s="12">
        <f>C14/C33*100</f>
        <v>5.207864153118627E-2</v>
      </c>
      <c r="E14" s="18">
        <v>252.4</v>
      </c>
      <c r="F14" s="12">
        <f>E14/E33*100</f>
        <v>4.3699294145593107E-2</v>
      </c>
      <c r="G14" s="11">
        <f t="shared" si="0"/>
        <v>56.188780053428324</v>
      </c>
    </row>
    <row r="15" spans="1:7" ht="42" customHeight="1" thickBot="1">
      <c r="A15" s="2">
        <v>6</v>
      </c>
      <c r="B15" s="8" t="s">
        <v>12</v>
      </c>
      <c r="C15" s="18">
        <v>5401.9</v>
      </c>
      <c r="D15" s="12">
        <f>C15/C33*100</f>
        <v>0.62627696724691684</v>
      </c>
      <c r="E15" s="18">
        <v>1173.4000000000001</v>
      </c>
      <c r="F15" s="12">
        <f>E15/E33*100</f>
        <v>0.20315670265625574</v>
      </c>
      <c r="G15" s="11">
        <f t="shared" si="0"/>
        <v>21.721986708380388</v>
      </c>
    </row>
    <row r="16" spans="1:7" ht="33.75" customHeight="1" thickBot="1">
      <c r="A16" s="2">
        <v>7</v>
      </c>
      <c r="B16" s="8" t="s">
        <v>13</v>
      </c>
      <c r="C16" s="18">
        <v>74887.899999999994</v>
      </c>
      <c r="D16" s="12">
        <f>C16/C33*100</f>
        <v>8.6822353052611838</v>
      </c>
      <c r="E16" s="18">
        <v>42426.9</v>
      </c>
      <c r="F16" s="12">
        <f>E16/E33*100</f>
        <v>7.345584717851283</v>
      </c>
      <c r="G16" s="11">
        <f t="shared" si="0"/>
        <v>56.653878663976428</v>
      </c>
    </row>
    <row r="17" spans="1:8" ht="36.75" customHeight="1" thickBot="1">
      <c r="A17" s="2">
        <v>8</v>
      </c>
      <c r="B17" s="8" t="s">
        <v>14</v>
      </c>
      <c r="C17" s="18">
        <v>15287</v>
      </c>
      <c r="D17" s="12">
        <f>C17/C33*100</f>
        <v>1.7723201092770355</v>
      </c>
      <c r="E17" s="18">
        <v>6277.6</v>
      </c>
      <c r="F17" s="12">
        <f>E17/E33*100</f>
        <v>1.0868727770537847</v>
      </c>
      <c r="G17" s="11">
        <f t="shared" si="0"/>
        <v>41.064957153136653</v>
      </c>
    </row>
    <row r="18" spans="1:8" s="57" customFormat="1" ht="68.25" customHeight="1" thickBot="1">
      <c r="A18" s="28">
        <v>9</v>
      </c>
      <c r="B18" s="53" t="s">
        <v>105</v>
      </c>
      <c r="C18" s="58" t="s">
        <v>15</v>
      </c>
      <c r="D18" s="56" t="s">
        <v>15</v>
      </c>
      <c r="E18" s="58">
        <v>0.1</v>
      </c>
      <c r="F18" s="56">
        <f>E18/E33*100</f>
        <v>1.7313507981613749E-5</v>
      </c>
      <c r="G18" s="54" t="s">
        <v>15</v>
      </c>
    </row>
    <row r="19" spans="1:8" ht="34.5" customHeight="1" thickBot="1">
      <c r="A19" s="2"/>
      <c r="B19" s="6" t="s">
        <v>16</v>
      </c>
      <c r="C19" s="10">
        <f>C20+C21+C22+C23+C24</f>
        <v>73171.899999999994</v>
      </c>
      <c r="D19" s="9">
        <f>C19/C33*100</f>
        <v>8.4832884021723238</v>
      </c>
      <c r="E19" s="10">
        <f>E20+E21+E22+E23+E24+E25</f>
        <v>43643.899999999994</v>
      </c>
      <c r="F19" s="9">
        <f>E19/E33*100</f>
        <v>7.5562901099875219</v>
      </c>
      <c r="G19" s="10">
        <f>E19/C19*100</f>
        <v>59.645710990147847</v>
      </c>
    </row>
    <row r="20" spans="1:8" ht="54" customHeight="1" thickBot="1">
      <c r="A20" s="2">
        <v>1</v>
      </c>
      <c r="B20" s="8" t="s">
        <v>17</v>
      </c>
      <c r="C20" s="11">
        <v>52450</v>
      </c>
      <c r="D20" s="12">
        <f>C20/C33*100</f>
        <v>6.0808654236658937</v>
      </c>
      <c r="E20" s="18">
        <v>33413</v>
      </c>
      <c r="F20" s="12">
        <f>E20/E33*100</f>
        <v>5.7849624218966023</v>
      </c>
      <c r="G20" s="11">
        <f t="shared" ref="G20:G24" si="1">E20/C20*100</f>
        <v>63.704480457578647</v>
      </c>
      <c r="H20" s="59"/>
    </row>
    <row r="21" spans="1:8" ht="66" customHeight="1" thickBot="1">
      <c r="A21" s="2">
        <v>2</v>
      </c>
      <c r="B21" s="8" t="s">
        <v>18</v>
      </c>
      <c r="C21" s="18">
        <v>5681.9</v>
      </c>
      <c r="D21" s="12">
        <f>C21/C33*100</f>
        <v>0.65873916588612469</v>
      </c>
      <c r="E21" s="18">
        <v>2874.9</v>
      </c>
      <c r="F21" s="12">
        <f>E21/E33*100</f>
        <v>0.49774604096341368</v>
      </c>
      <c r="G21" s="11">
        <f t="shared" si="1"/>
        <v>50.597511395835902</v>
      </c>
    </row>
    <row r="22" spans="1:8" ht="39.75" customHeight="1" thickBot="1">
      <c r="A22" s="2">
        <v>3</v>
      </c>
      <c r="B22" s="8" t="s">
        <v>19</v>
      </c>
      <c r="C22" s="11">
        <v>1540</v>
      </c>
      <c r="D22" s="12">
        <f>C22/C33*100</f>
        <v>0.17854209251564301</v>
      </c>
      <c r="E22" s="18">
        <v>525.1</v>
      </c>
      <c r="F22" s="12">
        <f>E22/E33*100</f>
        <v>9.0913230411453799E-2</v>
      </c>
      <c r="G22" s="11">
        <f t="shared" si="1"/>
        <v>34.097402597402599</v>
      </c>
    </row>
    <row r="23" spans="1:8" ht="65.25" customHeight="1" thickBot="1">
      <c r="A23" s="2">
        <v>4</v>
      </c>
      <c r="B23" s="8" t="s">
        <v>20</v>
      </c>
      <c r="C23" s="11">
        <v>10500</v>
      </c>
      <c r="D23" s="12">
        <f>C23/C33*100</f>
        <v>1.2173324489702935</v>
      </c>
      <c r="E23" s="18">
        <v>5596</v>
      </c>
      <c r="F23" s="12">
        <f>E23/E33*100</f>
        <v>0.96886390665110544</v>
      </c>
      <c r="G23" s="11">
        <f t="shared" si="1"/>
        <v>53.295238095238098</v>
      </c>
    </row>
    <row r="24" spans="1:8" ht="39.75" customHeight="1" thickBot="1">
      <c r="A24" s="2">
        <v>5</v>
      </c>
      <c r="B24" s="8" t="s">
        <v>21</v>
      </c>
      <c r="C24" s="11">
        <v>3000</v>
      </c>
      <c r="D24" s="12">
        <v>0.34</v>
      </c>
      <c r="E24" s="11">
        <v>1290.7</v>
      </c>
      <c r="F24" s="12">
        <f>E24/E33*100</f>
        <v>0.22346544751868869</v>
      </c>
      <c r="G24" s="11">
        <f t="shared" si="1"/>
        <v>43.023333333333333</v>
      </c>
    </row>
    <row r="25" spans="1:8" s="57" customFormat="1" ht="32.25" thickBot="1">
      <c r="A25" s="28">
        <v>6</v>
      </c>
      <c r="B25" s="53" t="s">
        <v>22</v>
      </c>
      <c r="C25" s="54">
        <v>0</v>
      </c>
      <c r="D25" s="55">
        <f>C25/C33*100</f>
        <v>0</v>
      </c>
      <c r="E25" s="55">
        <v>-55.8</v>
      </c>
      <c r="F25" s="56">
        <f>E25/E33*100</f>
        <v>-9.6609374537404702E-3</v>
      </c>
      <c r="G25" s="54" t="s">
        <v>15</v>
      </c>
    </row>
    <row r="26" spans="1:8" ht="49.5" customHeight="1" thickBot="1">
      <c r="A26" s="2"/>
      <c r="B26" s="6" t="s">
        <v>23</v>
      </c>
      <c r="C26" s="10">
        <f>C27+C28+C29+C30+C31+C32</f>
        <v>494624</v>
      </c>
      <c r="D26" s="9">
        <f>C26/C33*100</f>
        <v>57.344937641855466</v>
      </c>
      <c r="E26" s="10">
        <f>E27+E28+E29+E30+E31+E32</f>
        <v>398153.39999999997</v>
      </c>
      <c r="F26" s="9">
        <f>E26/E33*100</f>
        <v>68.934320688066506</v>
      </c>
      <c r="G26" s="10">
        <f>E26/C26*100</f>
        <v>80.496174872226163</v>
      </c>
    </row>
    <row r="27" spans="1:8" ht="25.5" customHeight="1" thickBot="1">
      <c r="A27" s="2">
        <v>1</v>
      </c>
      <c r="B27" s="8" t="s">
        <v>24</v>
      </c>
      <c r="C27" s="11">
        <v>5000</v>
      </c>
      <c r="D27" s="12">
        <f>C27/C33*100</f>
        <v>0.57968211855728247</v>
      </c>
      <c r="E27" s="11">
        <v>5000</v>
      </c>
      <c r="F27" s="12">
        <f>E27/E33*100</f>
        <v>0.86567539908068736</v>
      </c>
      <c r="G27" s="11">
        <f>E27/C27*100</f>
        <v>100</v>
      </c>
    </row>
    <row r="28" spans="1:8" ht="28.5" customHeight="1" thickBot="1">
      <c r="A28" s="2">
        <v>2</v>
      </c>
      <c r="B28" s="8" t="s">
        <v>25</v>
      </c>
      <c r="C28" s="11">
        <v>20319</v>
      </c>
      <c r="D28" s="12">
        <f>C28/C33*100</f>
        <v>2.3557121933930847</v>
      </c>
      <c r="E28" s="18">
        <v>16160.1</v>
      </c>
      <c r="F28" s="12">
        <f>E28/E33*100</f>
        <v>2.7978802033367636</v>
      </c>
      <c r="G28" s="11">
        <f t="shared" ref="G28:G29" si="2">E28/C28*100</f>
        <v>79.531965155765533</v>
      </c>
    </row>
    <row r="29" spans="1:8" ht="31.5" customHeight="1" thickBot="1">
      <c r="A29" s="2">
        <v>3</v>
      </c>
      <c r="B29" s="8" t="s">
        <v>26</v>
      </c>
      <c r="C29" s="11">
        <v>468076</v>
      </c>
      <c r="D29" s="12">
        <f>C29/C33*100</f>
        <v>54.267057465163717</v>
      </c>
      <c r="E29" s="18">
        <v>378114</v>
      </c>
      <c r="F29" s="12">
        <f>E29/E33*100</f>
        <v>65.464797569599014</v>
      </c>
      <c r="G29" s="11">
        <f t="shared" si="2"/>
        <v>80.78047154735556</v>
      </c>
    </row>
    <row r="30" spans="1:8" s="57" customFormat="1" ht="32.25" thickBot="1">
      <c r="A30" s="28">
        <v>4</v>
      </c>
      <c r="B30" s="53" t="s">
        <v>27</v>
      </c>
      <c r="C30" s="54">
        <v>170</v>
      </c>
      <c r="D30" s="56">
        <f>C30/C33*100</f>
        <v>1.9709192030947606E-2</v>
      </c>
      <c r="E30" s="54">
        <v>0</v>
      </c>
      <c r="F30" s="55">
        <f>E30/E33*100</f>
        <v>0</v>
      </c>
      <c r="G30" s="54">
        <f>E30/C30*100</f>
        <v>0</v>
      </c>
    </row>
    <row r="31" spans="1:8" s="1" customFormat="1" ht="32.25" thickBot="1">
      <c r="A31" s="5">
        <v>5</v>
      </c>
      <c r="B31" s="8" t="s">
        <v>31</v>
      </c>
      <c r="C31" s="11">
        <v>1059</v>
      </c>
      <c r="D31" s="12">
        <f>C31/C33*100</f>
        <v>0.12277667271043244</v>
      </c>
      <c r="E31" s="11">
        <v>8</v>
      </c>
      <c r="F31" s="52">
        <f>E31/E33*100</f>
        <v>1.3850806385290999E-3</v>
      </c>
      <c r="G31" s="11">
        <f>E31/C31*100</f>
        <v>0.75542965061378664</v>
      </c>
    </row>
    <row r="32" spans="1:8" ht="36.75" customHeight="1" thickBot="1">
      <c r="A32" s="2">
        <v>6</v>
      </c>
      <c r="B32" s="8" t="s">
        <v>28</v>
      </c>
      <c r="C32" s="11">
        <v>0</v>
      </c>
      <c r="D32" s="3">
        <f>C32/C33*100</f>
        <v>0</v>
      </c>
      <c r="E32" s="3">
        <v>-1128.7</v>
      </c>
      <c r="F32" s="12">
        <f>E32/E33*100</f>
        <v>-0.1954175645884744</v>
      </c>
      <c r="G32" s="10" t="s">
        <v>15</v>
      </c>
    </row>
    <row r="33" spans="1:7" ht="37.5" customHeight="1" thickBot="1">
      <c r="A33" s="2"/>
      <c r="B33" s="6" t="s">
        <v>29</v>
      </c>
      <c r="C33" s="10">
        <f>C9+C19+C26</f>
        <v>862541.7</v>
      </c>
      <c r="D33" s="7">
        <v>100</v>
      </c>
      <c r="E33" s="10">
        <f>E9+E19+E26</f>
        <v>577583.69999999995</v>
      </c>
      <c r="F33" s="7">
        <v>100</v>
      </c>
      <c r="G33" s="10">
        <f>E33/C33*100</f>
        <v>66.962988572030781</v>
      </c>
    </row>
  </sheetData>
  <mergeCells count="10">
    <mergeCell ref="F1:G1"/>
    <mergeCell ref="A3:G3"/>
    <mergeCell ref="A5:A7"/>
    <mergeCell ref="B5:B7"/>
    <mergeCell ref="C5:D5"/>
    <mergeCell ref="E5:G5"/>
    <mergeCell ref="C6:C7"/>
    <mergeCell ref="D6:D7"/>
    <mergeCell ref="E6:E7"/>
    <mergeCell ref="F6:F7"/>
  </mergeCells>
  <pageMargins left="0.6692913385826772" right="0.70866141732283472" top="0.59055118110236227" bottom="0.86614173228346458" header="0.31496062992125984" footer="0.31496062992125984"/>
  <pageSetup paperSize="9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G19" sqref="G19"/>
    </sheetView>
  </sheetViews>
  <sheetFormatPr defaultRowHeight="15"/>
  <cols>
    <col min="1" max="1" width="4.42578125" customWidth="1"/>
    <col min="2" max="2" width="19" customWidth="1"/>
    <col min="3" max="3" width="12.140625" customWidth="1"/>
    <col min="4" max="4" width="13.28515625" customWidth="1"/>
    <col min="5" max="5" width="12.85546875" customWidth="1"/>
    <col min="6" max="6" width="12.140625" customWidth="1"/>
    <col min="7" max="7" width="12.85546875" customWidth="1"/>
  </cols>
  <sheetData>
    <row r="1" spans="1:7" ht="15" customHeight="1">
      <c r="E1" s="1"/>
      <c r="F1" s="38" t="s">
        <v>106</v>
      </c>
      <c r="G1" s="38"/>
    </row>
    <row r="2" spans="1:7" ht="30.75" customHeight="1">
      <c r="E2" s="1"/>
      <c r="F2" s="38"/>
      <c r="G2" s="38"/>
    </row>
    <row r="3" spans="1:7" ht="18.75" customHeight="1">
      <c r="A3" s="31" t="s">
        <v>107</v>
      </c>
      <c r="B3" s="39"/>
      <c r="C3" s="39"/>
      <c r="D3" s="39"/>
      <c r="E3" s="39"/>
      <c r="F3" s="39"/>
      <c r="G3" s="39"/>
    </row>
    <row r="4" spans="1:7" ht="26.25" customHeight="1" thickBot="1">
      <c r="A4" s="40"/>
      <c r="B4" s="40"/>
      <c r="C4" s="40"/>
      <c r="D4" s="40"/>
      <c r="E4" s="40"/>
      <c r="F4" s="40"/>
      <c r="G4" s="40"/>
    </row>
    <row r="5" spans="1:7" ht="75.75" customHeight="1">
      <c r="A5" s="41" t="s">
        <v>32</v>
      </c>
      <c r="B5" s="32" t="s">
        <v>33</v>
      </c>
      <c r="C5" s="32" t="s">
        <v>108</v>
      </c>
      <c r="D5" s="43" t="s">
        <v>109</v>
      </c>
      <c r="E5" s="16" t="s">
        <v>34</v>
      </c>
      <c r="F5" s="32" t="s">
        <v>110</v>
      </c>
      <c r="G5" s="16" t="s">
        <v>36</v>
      </c>
    </row>
    <row r="6" spans="1:7" ht="39.75" customHeight="1" thickBot="1">
      <c r="A6" s="42"/>
      <c r="B6" s="34"/>
      <c r="C6" s="34"/>
      <c r="D6" s="44"/>
      <c r="E6" s="3" t="s">
        <v>35</v>
      </c>
      <c r="F6" s="34"/>
      <c r="G6" s="3" t="s">
        <v>37</v>
      </c>
    </row>
    <row r="7" spans="1:7" ht="15.75" thickBot="1">
      <c r="A7" s="15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</row>
    <row r="8" spans="1:7" ht="32.25" thickBot="1">
      <c r="A8" s="13">
        <v>1</v>
      </c>
      <c r="B8" s="17" t="s">
        <v>38</v>
      </c>
      <c r="C8" s="51">
        <v>60801.7</v>
      </c>
      <c r="D8" s="51">
        <v>60801.7</v>
      </c>
      <c r="E8" s="11">
        <f t="shared" ref="E8:E18" si="0">D8-C8</f>
        <v>0</v>
      </c>
      <c r="F8" s="51">
        <v>32177.9</v>
      </c>
      <c r="G8" s="11">
        <f t="shared" ref="G8:G19" si="1">F8/D8*100</f>
        <v>52.922697885092028</v>
      </c>
    </row>
    <row r="9" spans="1:7" ht="63.75" thickBot="1">
      <c r="A9" s="13">
        <v>3</v>
      </c>
      <c r="B9" s="17" t="s">
        <v>39</v>
      </c>
      <c r="C9" s="51">
        <v>6085.2</v>
      </c>
      <c r="D9" s="51">
        <v>6085.2</v>
      </c>
      <c r="E9" s="11">
        <f t="shared" si="0"/>
        <v>0</v>
      </c>
      <c r="F9" s="51">
        <v>3671.9</v>
      </c>
      <c r="G9" s="11">
        <f t="shared" si="1"/>
        <v>60.341484256885558</v>
      </c>
    </row>
    <row r="10" spans="1:7" ht="32.25" thickBot="1">
      <c r="A10" s="13">
        <v>4</v>
      </c>
      <c r="B10" s="17" t="s">
        <v>40</v>
      </c>
      <c r="C10" s="51">
        <v>29457.9</v>
      </c>
      <c r="D10" s="51">
        <v>29378.7</v>
      </c>
      <c r="E10" s="11">
        <f t="shared" si="0"/>
        <v>-79.200000000000728</v>
      </c>
      <c r="F10" s="51">
        <v>10156.9</v>
      </c>
      <c r="G10" s="11">
        <f t="shared" si="1"/>
        <v>34.572326209124292</v>
      </c>
    </row>
    <row r="11" spans="1:7" ht="48" thickBot="1">
      <c r="A11" s="13">
        <v>5</v>
      </c>
      <c r="B11" s="17" t="s">
        <v>41</v>
      </c>
      <c r="C11" s="51">
        <v>90674</v>
      </c>
      <c r="D11" s="18">
        <v>90753.2</v>
      </c>
      <c r="E11" s="11">
        <f t="shared" si="0"/>
        <v>79.19999999999709</v>
      </c>
      <c r="F11" s="51">
        <v>58438.1</v>
      </c>
      <c r="G11" s="11">
        <f t="shared" si="1"/>
        <v>64.39232996742814</v>
      </c>
    </row>
    <row r="12" spans="1:7" ht="48" thickBot="1">
      <c r="A12" s="13">
        <v>6</v>
      </c>
      <c r="B12" s="17" t="s">
        <v>42</v>
      </c>
      <c r="C12" s="11">
        <v>1520</v>
      </c>
      <c r="D12" s="11">
        <v>1520</v>
      </c>
      <c r="E12" s="11">
        <f t="shared" si="0"/>
        <v>0</v>
      </c>
      <c r="F12" s="3">
        <v>830.2</v>
      </c>
      <c r="G12" s="11">
        <f t="shared" si="1"/>
        <v>54.618421052631582</v>
      </c>
    </row>
    <row r="13" spans="1:7" ht="16.5" thickBot="1">
      <c r="A13" s="13">
        <v>7</v>
      </c>
      <c r="B13" s="17" t="s">
        <v>43</v>
      </c>
      <c r="C13" s="51">
        <v>624400.5</v>
      </c>
      <c r="D13" s="51">
        <v>624400.5</v>
      </c>
      <c r="E13" s="11">
        <f t="shared" si="0"/>
        <v>0</v>
      </c>
      <c r="F13" s="18">
        <v>466676.9</v>
      </c>
      <c r="G13" s="11">
        <f t="shared" si="1"/>
        <v>74.739994602823032</v>
      </c>
    </row>
    <row r="14" spans="1:7" ht="32.25" thickBot="1">
      <c r="A14" s="13">
        <v>8</v>
      </c>
      <c r="B14" s="17" t="s">
        <v>44</v>
      </c>
      <c r="C14" s="51">
        <v>41498.699999999997</v>
      </c>
      <c r="D14" s="51">
        <v>41498.699999999997</v>
      </c>
      <c r="E14" s="11">
        <f t="shared" si="0"/>
        <v>0</v>
      </c>
      <c r="F14" s="51">
        <v>26223.599999999999</v>
      </c>
      <c r="G14" s="11">
        <f t="shared" si="1"/>
        <v>63.191377079282006</v>
      </c>
    </row>
    <row r="15" spans="1:7" ht="32.25" thickBot="1">
      <c r="A15" s="13">
        <v>10</v>
      </c>
      <c r="B15" s="17" t="s">
        <v>45</v>
      </c>
      <c r="C15" s="51">
        <v>33506.300000000003</v>
      </c>
      <c r="D15" s="51">
        <v>33506.300000000003</v>
      </c>
      <c r="E15" s="11">
        <f t="shared" si="0"/>
        <v>0</v>
      </c>
      <c r="F15" s="51">
        <v>17815.8</v>
      </c>
      <c r="G15" s="11">
        <f t="shared" si="1"/>
        <v>53.171493122188949</v>
      </c>
    </row>
    <row r="16" spans="1:7" ht="32.25" thickBot="1">
      <c r="A16" s="13">
        <v>11</v>
      </c>
      <c r="B16" s="17" t="s">
        <v>46</v>
      </c>
      <c r="C16" s="3">
        <v>4144.1000000000004</v>
      </c>
      <c r="D16" s="3">
        <v>4144.1000000000004</v>
      </c>
      <c r="E16" s="11">
        <f t="shared" si="0"/>
        <v>0</v>
      </c>
      <c r="F16" s="51">
        <v>2841.1</v>
      </c>
      <c r="G16" s="11">
        <f t="shared" si="1"/>
        <v>68.557708549504099</v>
      </c>
    </row>
    <row r="17" spans="1:7" ht="48" thickBot="1">
      <c r="A17" s="13">
        <v>12</v>
      </c>
      <c r="B17" s="17" t="s">
        <v>47</v>
      </c>
      <c r="C17" s="3">
        <v>4779.7</v>
      </c>
      <c r="D17" s="3">
        <v>4779.7</v>
      </c>
      <c r="E17" s="11">
        <f t="shared" si="0"/>
        <v>0</v>
      </c>
      <c r="F17" s="11">
        <v>3920.2</v>
      </c>
      <c r="G17" s="11">
        <f t="shared" si="1"/>
        <v>82.017699855639464</v>
      </c>
    </row>
    <row r="18" spans="1:7" ht="67.5" customHeight="1" thickBot="1">
      <c r="A18" s="13">
        <v>13</v>
      </c>
      <c r="B18" s="17" t="s">
        <v>48</v>
      </c>
      <c r="C18" s="11">
        <v>7830</v>
      </c>
      <c r="D18" s="11">
        <v>7830</v>
      </c>
      <c r="E18" s="11">
        <f t="shared" si="0"/>
        <v>0</v>
      </c>
      <c r="F18" s="51">
        <v>5722.6</v>
      </c>
      <c r="G18" s="11">
        <f t="shared" si="1"/>
        <v>73.085568326947637</v>
      </c>
    </row>
    <row r="19" spans="1:7" ht="16.5" thickBot="1">
      <c r="A19" s="13"/>
      <c r="B19" s="7" t="s">
        <v>49</v>
      </c>
      <c r="C19" s="7">
        <f>SUM(C8:C18)</f>
        <v>904698.1</v>
      </c>
      <c r="D19" s="7">
        <f>SUM(D8:D18)</f>
        <v>904698.1</v>
      </c>
      <c r="E19" s="10">
        <f>SUM(E8:E18)</f>
        <v>-3.637978807091713E-12</v>
      </c>
      <c r="F19" s="7">
        <f>SUM(F8:F18)</f>
        <v>628475.19999999995</v>
      </c>
      <c r="G19" s="10">
        <f t="shared" si="1"/>
        <v>69.467947373825595</v>
      </c>
    </row>
  </sheetData>
  <mergeCells count="7">
    <mergeCell ref="F1:G2"/>
    <mergeCell ref="A3:G4"/>
    <mergeCell ref="A5:A6"/>
    <mergeCell ref="B5:B6"/>
    <mergeCell ref="C5:C6"/>
    <mergeCell ref="D5:D6"/>
    <mergeCell ref="F5: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1"/>
  <sheetViews>
    <sheetView tabSelected="1" topLeftCell="A5" workbookViewId="0">
      <selection activeCell="C60" sqref="C60"/>
    </sheetView>
  </sheetViews>
  <sheetFormatPr defaultRowHeight="15"/>
  <cols>
    <col min="1" max="1" width="3.85546875" customWidth="1"/>
    <col min="2" max="2" width="42.140625" customWidth="1"/>
    <col min="3" max="3" width="16.28515625" customWidth="1"/>
    <col min="4" max="4" width="16.140625" customWidth="1"/>
    <col min="5" max="5" width="14.28515625" customWidth="1"/>
    <col min="6" max="6" width="13.7109375" customWidth="1"/>
    <col min="7" max="7" width="14.7109375" customWidth="1"/>
  </cols>
  <sheetData>
    <row r="1" spans="1:7" s="1" customFormat="1">
      <c r="F1" s="38" t="s">
        <v>111</v>
      </c>
      <c r="G1" s="38"/>
    </row>
    <row r="2" spans="1:7">
      <c r="F2" s="38"/>
      <c r="G2" s="38"/>
    </row>
    <row r="3" spans="1:7">
      <c r="F3" s="47"/>
      <c r="G3" s="47"/>
    </row>
    <row r="4" spans="1:7">
      <c r="A4" s="45" t="s">
        <v>112</v>
      </c>
      <c r="B4" s="45"/>
      <c r="C4" s="45"/>
      <c r="D4" s="45"/>
      <c r="E4" s="45"/>
      <c r="F4" s="45"/>
      <c r="G4" s="45"/>
    </row>
    <row r="5" spans="1:7">
      <c r="A5" s="45"/>
      <c r="B5" s="45"/>
      <c r="C5" s="45"/>
      <c r="D5" s="45"/>
      <c r="E5" s="45"/>
      <c r="F5" s="45"/>
      <c r="G5" s="45"/>
    </row>
    <row r="6" spans="1:7" ht="35.25" customHeight="1" thickBot="1">
      <c r="A6" s="46"/>
      <c r="B6" s="46"/>
      <c r="C6" s="46"/>
      <c r="D6" s="46"/>
      <c r="E6" s="46"/>
      <c r="F6" s="46"/>
      <c r="G6" s="46"/>
    </row>
    <row r="7" spans="1:7" ht="82.5" customHeight="1">
      <c r="A7" s="32" t="s">
        <v>50</v>
      </c>
      <c r="B7" s="32" t="s">
        <v>51</v>
      </c>
      <c r="C7" s="16" t="s">
        <v>90</v>
      </c>
      <c r="D7" s="27" t="s">
        <v>113</v>
      </c>
      <c r="E7" s="16" t="s">
        <v>53</v>
      </c>
      <c r="F7" s="32" t="s">
        <v>114</v>
      </c>
      <c r="G7" s="16" t="s">
        <v>54</v>
      </c>
    </row>
    <row r="8" spans="1:7" ht="45.75" customHeight="1">
      <c r="A8" s="33"/>
      <c r="B8" s="33"/>
      <c r="C8" s="19" t="s">
        <v>115</v>
      </c>
      <c r="D8" s="19" t="s">
        <v>52</v>
      </c>
      <c r="E8" s="19" t="s">
        <v>35</v>
      </c>
      <c r="F8" s="33"/>
      <c r="G8" s="19" t="s">
        <v>55</v>
      </c>
    </row>
    <row r="9" spans="1:7" ht="16.5" thickBot="1">
      <c r="A9" s="34"/>
      <c r="B9" s="34"/>
      <c r="C9" s="3" t="s">
        <v>52</v>
      </c>
      <c r="D9" s="20"/>
      <c r="E9" s="20"/>
      <c r="F9" s="34"/>
      <c r="G9" s="20"/>
    </row>
    <row r="10" spans="1:7" ht="15.75" thickBot="1">
      <c r="A10" s="15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7" ht="63" customHeight="1" thickBot="1">
      <c r="A11" s="22">
        <v>1</v>
      </c>
      <c r="B11" s="23" t="s">
        <v>91</v>
      </c>
      <c r="C11" s="24">
        <v>7830</v>
      </c>
      <c r="D11" s="24">
        <v>7830</v>
      </c>
      <c r="E11" s="24">
        <f>D11-C11</f>
        <v>0</v>
      </c>
      <c r="F11" s="25">
        <v>5722.6</v>
      </c>
      <c r="G11" s="26">
        <f>F11/D11*100</f>
        <v>73.085568326947637</v>
      </c>
    </row>
    <row r="12" spans="1:7" ht="116.25" customHeight="1" thickBot="1">
      <c r="A12" s="22">
        <v>2</v>
      </c>
      <c r="B12" s="23" t="s">
        <v>56</v>
      </c>
      <c r="C12" s="22">
        <v>441.3</v>
      </c>
      <c r="D12" s="22">
        <v>441.3</v>
      </c>
      <c r="E12" s="24">
        <f>D12-C12</f>
        <v>0</v>
      </c>
      <c r="F12" s="29">
        <v>78</v>
      </c>
      <c r="G12" s="26">
        <f>F12/D12*100</f>
        <v>17.675050985723999</v>
      </c>
    </row>
    <row r="13" spans="1:7" ht="84" customHeight="1" thickBot="1">
      <c r="A13" s="22">
        <v>3</v>
      </c>
      <c r="B13" s="23" t="s">
        <v>89</v>
      </c>
      <c r="C13" s="26">
        <v>6855</v>
      </c>
      <c r="D13" s="26">
        <v>6855</v>
      </c>
      <c r="E13" s="24">
        <f>D13-C13</f>
        <v>0</v>
      </c>
      <c r="F13" s="26">
        <v>4163.5</v>
      </c>
      <c r="G13" s="26">
        <f>F13/D13*100</f>
        <v>60.736688548504738</v>
      </c>
    </row>
    <row r="14" spans="1:7" ht="56.25" customHeight="1" thickBot="1">
      <c r="A14" s="49">
        <v>4</v>
      </c>
      <c r="B14" s="50" t="s">
        <v>57</v>
      </c>
      <c r="C14" s="48">
        <v>180</v>
      </c>
      <c r="D14" s="48">
        <v>180</v>
      </c>
      <c r="E14" s="48">
        <f>D14-C14</f>
        <v>0</v>
      </c>
      <c r="F14" s="49">
        <v>75.8</v>
      </c>
      <c r="G14" s="48">
        <f>F14/D14*100</f>
        <v>42.111111111111107</v>
      </c>
    </row>
    <row r="15" spans="1:7" ht="15.75" hidden="1" thickBot="1">
      <c r="A15" s="49"/>
      <c r="B15" s="50"/>
      <c r="C15" s="48"/>
      <c r="D15" s="48"/>
      <c r="E15" s="49"/>
      <c r="F15" s="49"/>
      <c r="G15" s="48"/>
    </row>
    <row r="16" spans="1:7" ht="54.75" customHeight="1" thickBot="1">
      <c r="A16" s="49">
        <v>5</v>
      </c>
      <c r="B16" s="50" t="s">
        <v>58</v>
      </c>
      <c r="C16" s="60">
        <v>59227.4</v>
      </c>
      <c r="D16" s="60">
        <v>59236.3</v>
      </c>
      <c r="E16" s="49">
        <f>D16-C16</f>
        <v>8.9000000000014552</v>
      </c>
      <c r="F16" s="60">
        <v>38440.9</v>
      </c>
      <c r="G16" s="48">
        <f>F16/D16*100</f>
        <v>64.894161181572784</v>
      </c>
    </row>
    <row r="17" spans="1:7" ht="15.75" hidden="1" thickBot="1">
      <c r="A17" s="49"/>
      <c r="B17" s="50"/>
      <c r="C17" s="49"/>
      <c r="D17" s="49"/>
      <c r="E17" s="49"/>
      <c r="F17" s="49"/>
      <c r="G17" s="48"/>
    </row>
    <row r="18" spans="1:7" ht="32.25" customHeight="1" thickBot="1">
      <c r="A18" s="49">
        <v>6</v>
      </c>
      <c r="B18" s="50" t="s">
        <v>59</v>
      </c>
      <c r="C18" s="60">
        <v>2398.6999999999998</v>
      </c>
      <c r="D18" s="60">
        <v>2398.6999999999998</v>
      </c>
      <c r="E18" s="48">
        <f>D18-C18</f>
        <v>0</v>
      </c>
      <c r="F18" s="60">
        <v>1306.4000000000001</v>
      </c>
      <c r="G18" s="48">
        <f>F18/D18*100</f>
        <v>54.462834035102361</v>
      </c>
    </row>
    <row r="19" spans="1:7" ht="4.5" customHeight="1" thickBot="1">
      <c r="A19" s="49"/>
      <c r="B19" s="50"/>
      <c r="C19" s="49"/>
      <c r="D19" s="49"/>
      <c r="E19" s="48"/>
      <c r="F19" s="49"/>
      <c r="G19" s="48"/>
    </row>
    <row r="20" spans="1:7" ht="44.25" customHeight="1" thickBot="1">
      <c r="A20" s="49">
        <v>7</v>
      </c>
      <c r="B20" s="50" t="s">
        <v>60</v>
      </c>
      <c r="C20" s="48">
        <v>7142</v>
      </c>
      <c r="D20" s="48">
        <v>7142</v>
      </c>
      <c r="E20" s="48">
        <f>D20-C20</f>
        <v>0</v>
      </c>
      <c r="F20" s="60">
        <v>2926.5</v>
      </c>
      <c r="G20" s="48">
        <f>F20/D20*100</f>
        <v>40.975917110053203</v>
      </c>
    </row>
    <row r="21" spans="1:7" ht="15.75" thickBot="1">
      <c r="A21" s="49"/>
      <c r="B21" s="50"/>
      <c r="C21" s="48"/>
      <c r="D21" s="48"/>
      <c r="E21" s="49"/>
      <c r="F21" s="49"/>
      <c r="G21" s="48"/>
    </row>
    <row r="22" spans="1:7" ht="32.25" thickBot="1">
      <c r="A22" s="22">
        <v>8</v>
      </c>
      <c r="B22" s="23" t="s">
        <v>61</v>
      </c>
      <c r="C22" s="22">
        <v>63.8</v>
      </c>
      <c r="D22" s="22">
        <v>63.8</v>
      </c>
      <c r="E22" s="26">
        <f>D22-C22</f>
        <v>0</v>
      </c>
      <c r="F22" s="26">
        <v>21.5</v>
      </c>
      <c r="G22" s="26">
        <f>F22/D22*100</f>
        <v>33.699059561128529</v>
      </c>
    </row>
    <row r="23" spans="1:7" ht="69.75" customHeight="1" thickBot="1">
      <c r="A23" s="22">
        <v>9</v>
      </c>
      <c r="B23" s="23" t="s">
        <v>62</v>
      </c>
      <c r="C23" s="26">
        <v>1964</v>
      </c>
      <c r="D23" s="26">
        <v>1964</v>
      </c>
      <c r="E23" s="26">
        <f>D23-C23</f>
        <v>0</v>
      </c>
      <c r="F23" s="26">
        <v>0</v>
      </c>
      <c r="G23" s="26">
        <f>F23/D23*100</f>
        <v>0</v>
      </c>
    </row>
    <row r="24" spans="1:7" ht="41.25" customHeight="1" thickBot="1">
      <c r="A24" s="22">
        <v>10</v>
      </c>
      <c r="B24" s="23" t="s">
        <v>92</v>
      </c>
      <c r="C24" s="61">
        <v>32961.4</v>
      </c>
      <c r="D24" s="61">
        <v>32961.4</v>
      </c>
      <c r="E24" s="26">
        <f>D24-C24</f>
        <v>0</v>
      </c>
      <c r="F24" s="61">
        <v>17277.2</v>
      </c>
      <c r="G24" s="26">
        <f>F24/D24*100</f>
        <v>52.41646289295965</v>
      </c>
    </row>
    <row r="25" spans="1:7" ht="51" customHeight="1" thickBot="1">
      <c r="A25" s="49">
        <v>11</v>
      </c>
      <c r="B25" s="50" t="s">
        <v>93</v>
      </c>
      <c r="C25" s="60">
        <v>451237.6</v>
      </c>
      <c r="D25" s="60">
        <v>451237.6</v>
      </c>
      <c r="E25" s="48">
        <f>D25-C25</f>
        <v>0</v>
      </c>
      <c r="F25" s="48">
        <v>344909.1</v>
      </c>
      <c r="G25" s="48">
        <f>F25/D25*100</f>
        <v>76.436249993351609</v>
      </c>
    </row>
    <row r="26" spans="1:7" ht="7.5" customHeight="1" thickBot="1">
      <c r="A26" s="49"/>
      <c r="B26" s="50"/>
      <c r="C26" s="49"/>
      <c r="D26" s="49"/>
      <c r="E26" s="48"/>
      <c r="F26" s="48"/>
      <c r="G26" s="48"/>
    </row>
    <row r="27" spans="1:7" ht="48" thickBot="1">
      <c r="A27" s="22">
        <v>12</v>
      </c>
      <c r="B27" s="23" t="s">
        <v>63</v>
      </c>
      <c r="C27" s="22">
        <v>172.5</v>
      </c>
      <c r="D27" s="22">
        <v>172.5</v>
      </c>
      <c r="E27" s="26">
        <f>D27-C27</f>
        <v>0</v>
      </c>
      <c r="F27" s="26">
        <v>25.3</v>
      </c>
      <c r="G27" s="26">
        <f>F27/D27*100</f>
        <v>14.666666666666666</v>
      </c>
    </row>
    <row r="28" spans="1:7" ht="63.75" thickBot="1">
      <c r="A28" s="22">
        <v>13</v>
      </c>
      <c r="B28" s="23" t="s">
        <v>94</v>
      </c>
      <c r="C28" s="26">
        <v>200</v>
      </c>
      <c r="D28" s="26">
        <v>200</v>
      </c>
      <c r="E28" s="26">
        <f>D28-C28</f>
        <v>0</v>
      </c>
      <c r="F28" s="26">
        <v>0</v>
      </c>
      <c r="G28" s="26">
        <f>F28/D28*100</f>
        <v>0</v>
      </c>
    </row>
    <row r="29" spans="1:7" ht="71.25" customHeight="1" thickBot="1">
      <c r="A29" s="22">
        <v>14</v>
      </c>
      <c r="B29" s="23" t="s">
        <v>64</v>
      </c>
      <c r="C29" s="61">
        <v>8903.2000000000007</v>
      </c>
      <c r="D29" s="61">
        <v>8903.2000000000007</v>
      </c>
      <c r="E29" s="26">
        <f>D29-C29</f>
        <v>0</v>
      </c>
      <c r="F29" s="61">
        <v>1466.6</v>
      </c>
      <c r="G29" s="26">
        <f>F29/D29*100</f>
        <v>16.472728906460596</v>
      </c>
    </row>
    <row r="30" spans="1:7" ht="61.5" customHeight="1" thickBot="1">
      <c r="A30" s="49">
        <v>15</v>
      </c>
      <c r="B30" s="50" t="s">
        <v>65</v>
      </c>
      <c r="C30" s="48">
        <v>720.1</v>
      </c>
      <c r="D30" s="48">
        <v>720.1</v>
      </c>
      <c r="E30" s="48">
        <f>D30-C30</f>
        <v>0</v>
      </c>
      <c r="F30" s="49">
        <v>9.1999999999999993</v>
      </c>
      <c r="G30" s="48">
        <f>F30/D30*100</f>
        <v>1.2776003332870434</v>
      </c>
    </row>
    <row r="31" spans="1:7" ht="12" customHeight="1" thickBot="1">
      <c r="A31" s="49"/>
      <c r="B31" s="50"/>
      <c r="C31" s="48"/>
      <c r="D31" s="48"/>
      <c r="E31" s="49"/>
      <c r="F31" s="49"/>
      <c r="G31" s="48"/>
    </row>
    <row r="32" spans="1:7" ht="48" thickBot="1">
      <c r="A32" s="22">
        <v>16</v>
      </c>
      <c r="B32" s="23" t="s">
        <v>66</v>
      </c>
      <c r="C32" s="26">
        <v>200</v>
      </c>
      <c r="D32" s="26">
        <v>200</v>
      </c>
      <c r="E32" s="26">
        <f t="shared" ref="E32:E60" si="0">D32-C32</f>
        <v>0</v>
      </c>
      <c r="F32" s="26">
        <v>0</v>
      </c>
      <c r="G32" s="26">
        <f t="shared" ref="G32:G61" si="1">F32/D32*100</f>
        <v>0</v>
      </c>
    </row>
    <row r="33" spans="1:7" ht="114" customHeight="1" thickBot="1">
      <c r="A33" s="22">
        <v>17</v>
      </c>
      <c r="B33" s="23" t="s">
        <v>95</v>
      </c>
      <c r="C33" s="26">
        <v>100</v>
      </c>
      <c r="D33" s="26">
        <v>100</v>
      </c>
      <c r="E33" s="26">
        <f t="shared" si="0"/>
        <v>0</v>
      </c>
      <c r="F33" s="26">
        <v>0</v>
      </c>
      <c r="G33" s="26">
        <f t="shared" si="1"/>
        <v>0</v>
      </c>
    </row>
    <row r="34" spans="1:7" ht="115.5" customHeight="1" thickBot="1">
      <c r="A34" s="22">
        <v>18</v>
      </c>
      <c r="B34" s="23" t="s">
        <v>67</v>
      </c>
      <c r="C34" s="26">
        <v>144</v>
      </c>
      <c r="D34" s="26">
        <v>144</v>
      </c>
      <c r="E34" s="26">
        <f t="shared" si="0"/>
        <v>0</v>
      </c>
      <c r="F34" s="26">
        <v>0</v>
      </c>
      <c r="G34" s="26">
        <f t="shared" si="1"/>
        <v>0</v>
      </c>
    </row>
    <row r="35" spans="1:7" ht="87.75" customHeight="1" thickBot="1">
      <c r="A35" s="22">
        <v>19</v>
      </c>
      <c r="B35" s="23" t="s">
        <v>68</v>
      </c>
      <c r="C35" s="22">
        <v>465.9</v>
      </c>
      <c r="D35" s="22">
        <v>465.9</v>
      </c>
      <c r="E35" s="26">
        <f t="shared" si="0"/>
        <v>0</v>
      </c>
      <c r="F35" s="22">
        <v>141.69999999999999</v>
      </c>
      <c r="G35" s="26">
        <f t="shared" si="1"/>
        <v>30.414251985404594</v>
      </c>
    </row>
    <row r="36" spans="1:7" ht="54" customHeight="1" thickBot="1">
      <c r="A36" s="22">
        <v>20</v>
      </c>
      <c r="B36" s="23" t="s">
        <v>69</v>
      </c>
      <c r="C36" s="22">
        <v>1740.7</v>
      </c>
      <c r="D36" s="22">
        <v>1740.7</v>
      </c>
      <c r="E36" s="26">
        <f t="shared" si="0"/>
        <v>0</v>
      </c>
      <c r="F36" s="22">
        <v>529.20000000000005</v>
      </c>
      <c r="G36" s="26">
        <f t="shared" si="1"/>
        <v>30.401562589762744</v>
      </c>
    </row>
    <row r="37" spans="1:7" ht="70.5" customHeight="1" thickBot="1">
      <c r="A37" s="22">
        <v>21</v>
      </c>
      <c r="B37" s="23" t="s">
        <v>70</v>
      </c>
      <c r="C37" s="26">
        <v>1864.4</v>
      </c>
      <c r="D37" s="26">
        <v>1864.4</v>
      </c>
      <c r="E37" s="26">
        <f t="shared" si="0"/>
        <v>0</v>
      </c>
      <c r="F37" s="22">
        <v>536.20000000000005</v>
      </c>
      <c r="G37" s="26">
        <f t="shared" si="1"/>
        <v>28.759922763355505</v>
      </c>
    </row>
    <row r="38" spans="1:7" ht="39" customHeight="1" thickBot="1">
      <c r="A38" s="22">
        <v>22</v>
      </c>
      <c r="B38" s="23" t="s">
        <v>71</v>
      </c>
      <c r="C38" s="26">
        <v>560.9</v>
      </c>
      <c r="D38" s="26">
        <v>560.9</v>
      </c>
      <c r="E38" s="26">
        <f t="shared" si="0"/>
        <v>0</v>
      </c>
      <c r="F38" s="26">
        <v>560.9</v>
      </c>
      <c r="G38" s="26">
        <f t="shared" si="1"/>
        <v>100</v>
      </c>
    </row>
    <row r="39" spans="1:7" ht="87.75" customHeight="1" thickBot="1">
      <c r="A39" s="22">
        <v>23</v>
      </c>
      <c r="B39" s="23" t="s">
        <v>96</v>
      </c>
      <c r="C39" s="26">
        <v>430</v>
      </c>
      <c r="D39" s="26">
        <v>430</v>
      </c>
      <c r="E39" s="26">
        <f t="shared" si="0"/>
        <v>0</v>
      </c>
      <c r="F39" s="26">
        <v>0</v>
      </c>
      <c r="G39" s="26">
        <f t="shared" si="1"/>
        <v>0</v>
      </c>
    </row>
    <row r="40" spans="1:7" ht="54" customHeight="1" thickBot="1">
      <c r="A40" s="22">
        <v>24</v>
      </c>
      <c r="B40" s="23" t="s">
        <v>97</v>
      </c>
      <c r="C40" s="61">
        <v>43670.2</v>
      </c>
      <c r="D40" s="61">
        <v>43670.2</v>
      </c>
      <c r="E40" s="26">
        <f t="shared" si="0"/>
        <v>0</v>
      </c>
      <c r="F40" s="61">
        <v>32637.4</v>
      </c>
      <c r="G40" s="26">
        <f t="shared" si="1"/>
        <v>74.73609005683511</v>
      </c>
    </row>
    <row r="41" spans="1:7" ht="67.5" customHeight="1" thickBot="1">
      <c r="A41" s="22">
        <v>25</v>
      </c>
      <c r="B41" s="23" t="s">
        <v>72</v>
      </c>
      <c r="C41" s="26">
        <v>150</v>
      </c>
      <c r="D41" s="26">
        <v>150</v>
      </c>
      <c r="E41" s="26">
        <f t="shared" si="0"/>
        <v>0</v>
      </c>
      <c r="F41" s="26">
        <v>0</v>
      </c>
      <c r="G41" s="26">
        <f t="shared" si="1"/>
        <v>0</v>
      </c>
    </row>
    <row r="42" spans="1:7" ht="54.75" customHeight="1" thickBot="1">
      <c r="A42" s="22">
        <v>26</v>
      </c>
      <c r="B42" s="23" t="s">
        <v>73</v>
      </c>
      <c r="C42" s="22">
        <v>4175.2</v>
      </c>
      <c r="D42" s="22">
        <v>4175.2</v>
      </c>
      <c r="E42" s="26">
        <f t="shared" si="0"/>
        <v>0</v>
      </c>
      <c r="F42" s="61">
        <v>2841.1</v>
      </c>
      <c r="G42" s="26">
        <f t="shared" si="1"/>
        <v>68.047039662770644</v>
      </c>
    </row>
    <row r="43" spans="1:7" ht="52.5" customHeight="1" thickBot="1">
      <c r="A43" s="22">
        <v>27</v>
      </c>
      <c r="B43" s="23" t="s">
        <v>74</v>
      </c>
      <c r="C43" s="26">
        <v>330</v>
      </c>
      <c r="D43" s="26">
        <v>330</v>
      </c>
      <c r="E43" s="26">
        <f t="shared" si="0"/>
        <v>0</v>
      </c>
      <c r="F43" s="26">
        <v>3.7</v>
      </c>
      <c r="G43" s="26">
        <f t="shared" si="1"/>
        <v>1.1212121212121213</v>
      </c>
    </row>
    <row r="44" spans="1:7" ht="68.25" customHeight="1" thickBot="1">
      <c r="A44" s="22">
        <v>28</v>
      </c>
      <c r="B44" s="23" t="s">
        <v>75</v>
      </c>
      <c r="C44" s="61">
        <v>25159.599999999999</v>
      </c>
      <c r="D44" s="61">
        <v>25080.400000000001</v>
      </c>
      <c r="E44" s="22">
        <f t="shared" si="0"/>
        <v>-79.19999999999709</v>
      </c>
      <c r="F44" s="61">
        <v>6161.3</v>
      </c>
      <c r="G44" s="26">
        <f t="shared" si="1"/>
        <v>24.56619511650532</v>
      </c>
    </row>
    <row r="45" spans="1:7" ht="55.5" customHeight="1" thickBot="1">
      <c r="A45" s="22">
        <v>29</v>
      </c>
      <c r="B45" s="23" t="s">
        <v>76</v>
      </c>
      <c r="C45" s="26">
        <v>279</v>
      </c>
      <c r="D45" s="26">
        <v>279</v>
      </c>
      <c r="E45" s="26">
        <f t="shared" si="0"/>
        <v>0</v>
      </c>
      <c r="F45" s="26">
        <v>89</v>
      </c>
      <c r="G45" s="26">
        <f t="shared" si="1"/>
        <v>31.899641577060933</v>
      </c>
    </row>
    <row r="46" spans="1:7" ht="90" customHeight="1" thickBot="1">
      <c r="A46" s="22">
        <v>30</v>
      </c>
      <c r="B46" s="23" t="s">
        <v>77</v>
      </c>
      <c r="C46" s="26">
        <v>115</v>
      </c>
      <c r="D46" s="26">
        <v>115</v>
      </c>
      <c r="E46" s="26">
        <f t="shared" si="0"/>
        <v>0</v>
      </c>
      <c r="F46" s="26">
        <v>0</v>
      </c>
      <c r="G46" s="26">
        <f t="shared" si="1"/>
        <v>0</v>
      </c>
    </row>
    <row r="47" spans="1:7" ht="89.25" customHeight="1" thickBot="1">
      <c r="A47" s="22">
        <v>31</v>
      </c>
      <c r="B47" s="23" t="s">
        <v>78</v>
      </c>
      <c r="C47" s="61">
        <v>5092.8</v>
      </c>
      <c r="D47" s="61">
        <v>5163.1000000000004</v>
      </c>
      <c r="E47" s="22">
        <f t="shared" si="0"/>
        <v>70.300000000000182</v>
      </c>
      <c r="F47" s="26">
        <v>197.8</v>
      </c>
      <c r="G47" s="26">
        <f t="shared" si="1"/>
        <v>3.8310317444945867</v>
      </c>
    </row>
    <row r="48" spans="1:7" ht="60" customHeight="1" thickBot="1">
      <c r="A48" s="22">
        <v>32</v>
      </c>
      <c r="B48" s="23" t="s">
        <v>79</v>
      </c>
      <c r="C48" s="26">
        <v>100</v>
      </c>
      <c r="D48" s="26">
        <v>100</v>
      </c>
      <c r="E48" s="26">
        <f t="shared" si="0"/>
        <v>0</v>
      </c>
      <c r="F48" s="26">
        <v>32.5</v>
      </c>
      <c r="G48" s="26">
        <f t="shared" si="1"/>
        <v>32.5</v>
      </c>
    </row>
    <row r="49" spans="1:7" ht="72.75" customHeight="1" thickBot="1">
      <c r="A49" s="22">
        <v>33</v>
      </c>
      <c r="B49" s="23" t="s">
        <v>80</v>
      </c>
      <c r="C49" s="26">
        <v>100</v>
      </c>
      <c r="D49" s="26">
        <v>100</v>
      </c>
      <c r="E49" s="26">
        <f t="shared" si="0"/>
        <v>0</v>
      </c>
      <c r="F49" s="26">
        <v>0</v>
      </c>
      <c r="G49" s="26">
        <f t="shared" si="1"/>
        <v>0</v>
      </c>
    </row>
    <row r="50" spans="1:7" ht="73.5" customHeight="1" thickBot="1">
      <c r="A50" s="22">
        <v>34</v>
      </c>
      <c r="B50" s="23" t="s">
        <v>81</v>
      </c>
      <c r="C50" s="26">
        <v>200</v>
      </c>
      <c r="D50" s="26">
        <v>200</v>
      </c>
      <c r="E50" s="26">
        <f t="shared" si="0"/>
        <v>0</v>
      </c>
      <c r="F50" s="26">
        <v>24.4</v>
      </c>
      <c r="G50" s="26">
        <f t="shared" si="1"/>
        <v>12.2</v>
      </c>
    </row>
    <row r="51" spans="1:7" ht="69.75" customHeight="1" thickBot="1">
      <c r="A51" s="22">
        <v>35</v>
      </c>
      <c r="B51" s="23" t="s">
        <v>82</v>
      </c>
      <c r="C51" s="26">
        <v>16590.3</v>
      </c>
      <c r="D51" s="61">
        <v>16590.3</v>
      </c>
      <c r="E51" s="22">
        <f t="shared" si="0"/>
        <v>0</v>
      </c>
      <c r="F51" s="61">
        <v>13811.1</v>
      </c>
      <c r="G51" s="26">
        <f t="shared" si="1"/>
        <v>83.248042530876489</v>
      </c>
    </row>
    <row r="52" spans="1:7" ht="89.25" customHeight="1" thickBot="1">
      <c r="A52" s="22">
        <v>36</v>
      </c>
      <c r="B52" s="23" t="s">
        <v>83</v>
      </c>
      <c r="C52" s="26">
        <v>70</v>
      </c>
      <c r="D52" s="26">
        <v>70</v>
      </c>
      <c r="E52" s="26">
        <f t="shared" si="0"/>
        <v>0</v>
      </c>
      <c r="F52" s="26">
        <v>0</v>
      </c>
      <c r="G52" s="26">
        <f t="shared" si="1"/>
        <v>0</v>
      </c>
    </row>
    <row r="53" spans="1:7" ht="104.25" customHeight="1" thickBot="1">
      <c r="A53" s="22">
        <v>37</v>
      </c>
      <c r="B53" s="23" t="s">
        <v>84</v>
      </c>
      <c r="C53" s="61">
        <v>135983.6</v>
      </c>
      <c r="D53" s="61">
        <v>135983.6</v>
      </c>
      <c r="E53" s="26">
        <f t="shared" si="0"/>
        <v>0</v>
      </c>
      <c r="F53" s="61">
        <v>103255.7</v>
      </c>
      <c r="G53" s="26">
        <f t="shared" si="1"/>
        <v>75.932465385531771</v>
      </c>
    </row>
    <row r="54" spans="1:7" ht="81.75" customHeight="1" thickBot="1">
      <c r="A54" s="22">
        <v>38</v>
      </c>
      <c r="B54" s="23" t="s">
        <v>98</v>
      </c>
      <c r="C54" s="22">
        <v>361.9</v>
      </c>
      <c r="D54" s="22">
        <v>361.9</v>
      </c>
      <c r="E54" s="26">
        <f t="shared" si="0"/>
        <v>0</v>
      </c>
      <c r="F54" s="26">
        <v>63.5</v>
      </c>
      <c r="G54" s="26">
        <f t="shared" si="1"/>
        <v>17.546283503730315</v>
      </c>
    </row>
    <row r="55" spans="1:7" ht="117.75" customHeight="1" thickBot="1">
      <c r="A55" s="22">
        <v>39</v>
      </c>
      <c r="B55" s="23" t="s">
        <v>85</v>
      </c>
      <c r="C55" s="26">
        <v>2777</v>
      </c>
      <c r="D55" s="26">
        <v>2777</v>
      </c>
      <c r="E55" s="26">
        <f t="shared" si="0"/>
        <v>0</v>
      </c>
      <c r="F55" s="26">
        <v>577</v>
      </c>
      <c r="G55" s="26">
        <f t="shared" si="1"/>
        <v>20.777817788980915</v>
      </c>
    </row>
    <row r="56" spans="1:7" ht="56.25" customHeight="1" thickBot="1">
      <c r="A56" s="22">
        <v>40</v>
      </c>
      <c r="B56" s="23" t="s">
        <v>86</v>
      </c>
      <c r="C56" s="26">
        <v>773</v>
      </c>
      <c r="D56" s="26">
        <v>773</v>
      </c>
      <c r="E56" s="26">
        <f t="shared" si="0"/>
        <v>0</v>
      </c>
      <c r="F56" s="26">
        <v>0</v>
      </c>
      <c r="G56" s="26">
        <f t="shared" si="1"/>
        <v>0</v>
      </c>
    </row>
    <row r="57" spans="1:7" ht="75" customHeight="1" thickBot="1">
      <c r="A57" s="22">
        <v>41</v>
      </c>
      <c r="B57" s="23" t="s">
        <v>87</v>
      </c>
      <c r="C57" s="26">
        <v>1400</v>
      </c>
      <c r="D57" s="26">
        <v>1400</v>
      </c>
      <c r="E57" s="26">
        <f t="shared" si="0"/>
        <v>0</v>
      </c>
      <c r="F57" s="26">
        <v>1393</v>
      </c>
      <c r="G57" s="26">
        <f t="shared" si="1"/>
        <v>99.5</v>
      </c>
    </row>
    <row r="58" spans="1:7" s="1" customFormat="1" ht="75" customHeight="1" thickBot="1">
      <c r="A58" s="22">
        <v>42</v>
      </c>
      <c r="B58" s="23" t="s">
        <v>99</v>
      </c>
      <c r="C58" s="22">
        <v>359.3</v>
      </c>
      <c r="D58" s="22">
        <v>359.3</v>
      </c>
      <c r="E58" s="26">
        <f t="shared" si="0"/>
        <v>0</v>
      </c>
      <c r="F58" s="22">
        <v>65.099999999999994</v>
      </c>
      <c r="G58" s="26">
        <f t="shared" si="1"/>
        <v>18.118563874199829</v>
      </c>
    </row>
    <row r="59" spans="1:7" s="1" customFormat="1" ht="75" customHeight="1" thickBot="1">
      <c r="A59" s="22">
        <v>43</v>
      </c>
      <c r="B59" s="23" t="s">
        <v>100</v>
      </c>
      <c r="C59" s="61">
        <v>4610.1000000000004</v>
      </c>
      <c r="D59" s="61">
        <v>4610.1000000000004</v>
      </c>
      <c r="E59" s="26">
        <f t="shared" si="0"/>
        <v>0</v>
      </c>
      <c r="F59" s="26">
        <v>175.4</v>
      </c>
      <c r="G59" s="26">
        <f t="shared" si="1"/>
        <v>3.804689703043318</v>
      </c>
    </row>
    <row r="60" spans="1:7" ht="81.75" customHeight="1" thickBot="1">
      <c r="A60" s="22">
        <v>44</v>
      </c>
      <c r="B60" s="23" t="s">
        <v>101</v>
      </c>
      <c r="C60" s="26">
        <v>15</v>
      </c>
      <c r="D60" s="26">
        <v>15</v>
      </c>
      <c r="E60" s="26">
        <f t="shared" si="0"/>
        <v>0</v>
      </c>
      <c r="F60" s="26">
        <v>5</v>
      </c>
      <c r="G60" s="26">
        <f t="shared" si="1"/>
        <v>33.333333333333329</v>
      </c>
    </row>
    <row r="61" spans="1:7" ht="21" customHeight="1" thickBot="1">
      <c r="A61" s="13"/>
      <c r="B61" s="7" t="s">
        <v>88</v>
      </c>
      <c r="C61" s="21">
        <f>SUM(C11:C60)</f>
        <v>828114.89999999991</v>
      </c>
      <c r="D61" s="21">
        <f>SUM(D11:D60)</f>
        <v>828114.89999999991</v>
      </c>
      <c r="E61" s="21">
        <f>SUM(E11:E60)</f>
        <v>4.5474735088646412E-12</v>
      </c>
      <c r="F61" s="21">
        <f>SUM(F11:F60)</f>
        <v>579523.6</v>
      </c>
      <c r="G61" s="10">
        <f t="shared" si="1"/>
        <v>69.98106180676136</v>
      </c>
    </row>
  </sheetData>
  <mergeCells count="47">
    <mergeCell ref="A7:A9"/>
    <mergeCell ref="B7:B9"/>
    <mergeCell ref="F7:F9"/>
    <mergeCell ref="A14:A15"/>
    <mergeCell ref="B14:B15"/>
    <mergeCell ref="C14:C15"/>
    <mergeCell ref="D14:D15"/>
    <mergeCell ref="E14:E15"/>
    <mergeCell ref="F14:F15"/>
    <mergeCell ref="G14:G15"/>
    <mergeCell ref="A16:A17"/>
    <mergeCell ref="B16:B17"/>
    <mergeCell ref="C16:C17"/>
    <mergeCell ref="D16:D17"/>
    <mergeCell ref="E16:E17"/>
    <mergeCell ref="F16:F17"/>
    <mergeCell ref="G16:G17"/>
    <mergeCell ref="G18:G19"/>
    <mergeCell ref="A20:A21"/>
    <mergeCell ref="B20:B21"/>
    <mergeCell ref="C20:C21"/>
    <mergeCell ref="D20:D21"/>
    <mergeCell ref="E20:E21"/>
    <mergeCell ref="F20:F21"/>
    <mergeCell ref="G20:G21"/>
    <mergeCell ref="A18:A19"/>
    <mergeCell ref="B18:B19"/>
    <mergeCell ref="C18:C19"/>
    <mergeCell ref="D18:D19"/>
    <mergeCell ref="E18:E19"/>
    <mergeCell ref="F18:F19"/>
    <mergeCell ref="A4:G6"/>
    <mergeCell ref="F1:G3"/>
    <mergeCell ref="G25:G26"/>
    <mergeCell ref="A30:A31"/>
    <mergeCell ref="B30:B31"/>
    <mergeCell ref="C30:C31"/>
    <mergeCell ref="D30:D31"/>
    <mergeCell ref="E30:E31"/>
    <mergeCell ref="F30:F31"/>
    <mergeCell ref="G30:G31"/>
    <mergeCell ref="A25:A26"/>
    <mergeCell ref="B25:B26"/>
    <mergeCell ref="C25:C26"/>
    <mergeCell ref="D25:D26"/>
    <mergeCell ref="E25:E26"/>
    <mergeCell ref="F25:F26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419_1</dc:creator>
  <cp:lastModifiedBy>419_1</cp:lastModifiedBy>
  <cp:lastPrinted>2015-10-01T08:02:49Z</cp:lastPrinted>
  <dcterms:created xsi:type="dcterms:W3CDTF">2013-11-14T03:06:29Z</dcterms:created>
  <dcterms:modified xsi:type="dcterms:W3CDTF">2015-10-01T09:46:05Z</dcterms:modified>
</cp:coreProperties>
</file>