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 activeTab="1"/>
  </bookViews>
  <sheets>
    <sheet name="2022" sheetId="1" r:id="rId1"/>
    <sheet name="2023" sheetId="2" r:id="rId2"/>
  </sheet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63" i="2" l="1"/>
  <c r="P63" i="2"/>
  <c r="O63" i="2"/>
  <c r="R50" i="2"/>
  <c r="P50" i="2"/>
  <c r="O50" i="2"/>
  <c r="R45" i="2"/>
  <c r="P45" i="2"/>
  <c r="O45" i="2"/>
  <c r="R46" i="2"/>
  <c r="R66" i="2" s="1"/>
  <c r="R29" i="2"/>
  <c r="R65" i="2" s="1"/>
  <c r="P29" i="2"/>
  <c r="P65" i="2" s="1"/>
  <c r="P67" i="2" s="1"/>
  <c r="O29" i="2"/>
  <c r="O65" i="2" s="1"/>
  <c r="O67" i="2" s="1"/>
  <c r="Q29" i="2"/>
  <c r="R67" i="2" l="1"/>
  <c r="L50" i="2"/>
  <c r="L63" i="2" l="1"/>
  <c r="L45" i="2"/>
  <c r="L29" i="2"/>
  <c r="L65" i="2" s="1"/>
  <c r="L67" i="2" l="1"/>
  <c r="I46" i="1"/>
  <c r="G41" i="1"/>
  <c r="H41" i="1"/>
  <c r="I41" i="1"/>
  <c r="J41" i="1"/>
  <c r="K41" i="1"/>
  <c r="L56" i="1" l="1"/>
  <c r="K56" i="1"/>
  <c r="J56" i="1"/>
  <c r="I56" i="1"/>
  <c r="H56" i="1"/>
  <c r="F56" i="1"/>
  <c r="E56" i="1"/>
  <c r="D56" i="1"/>
  <c r="I27" i="1" l="1"/>
  <c r="K46" i="1"/>
  <c r="K27" i="1"/>
  <c r="K61" i="1" l="1"/>
  <c r="K63" i="1"/>
  <c r="J27" i="1" l="1"/>
  <c r="I61" i="1"/>
  <c r="J46" i="1"/>
  <c r="H46" i="1"/>
  <c r="J61" i="1" l="1"/>
  <c r="J63" i="1"/>
  <c r="G26" i="1"/>
  <c r="G28" i="1" l="1"/>
  <c r="G46" i="1" l="1"/>
  <c r="I63" i="1"/>
  <c r="H27" i="1"/>
  <c r="H61" i="1" s="1"/>
  <c r="G27" i="1"/>
  <c r="G61" i="1" l="1"/>
  <c r="G63" i="1" s="1"/>
  <c r="H63" i="1"/>
</calcChain>
</file>

<file path=xl/sharedStrings.xml><?xml version="1.0" encoding="utf-8"?>
<sst xmlns="http://schemas.openxmlformats.org/spreadsheetml/2006/main" count="283" uniqueCount="123">
  <si>
    <t>Приложение № 1</t>
  </si>
  <si>
    <t xml:space="preserve">к постановлению </t>
  </si>
  <si>
    <t>Администрации муниципального</t>
  </si>
  <si>
    <t>№ п/п</t>
  </si>
  <si>
    <t>Наименование мероприятия</t>
  </si>
  <si>
    <t>Ответственный исполнитель</t>
  </si>
  <si>
    <t>управления объектами недвижимого имущества муниципальной собственности</t>
  </si>
  <si>
    <t>Организация и проведение работ по изготовлению технических паспортов, технических планов, постановка на государственный кадастровый учет объектов недвижимого муниципального имущества</t>
  </si>
  <si>
    <t>Средства местного бюджета</t>
  </si>
  <si>
    <t>Подготовка документов для постановки на учет бесхозных объектов, обращение бесхозного имущества в муниципальную собственность</t>
  </si>
  <si>
    <t>Организация и проведение работ по обеспечению коммунальными услугами нежилых и жилых муниципальных объектов, числящихся в составе муниципальной казны</t>
  </si>
  <si>
    <t>Организация и проведение работ по текущему содержанию и ремонту объектов муниципального имущества</t>
  </si>
  <si>
    <t>Прочие мероприятия по созданию необходимых условий для повышения эффективности управления объектами недвижимого имущества муниципальной собственности</t>
  </si>
  <si>
    <t>Организация и проведение мероприятий по содержанию муниципального жилищного фонда в части взносов собственника помещения на капитальный ремонт общего имущества многоквартирного дома</t>
  </si>
  <si>
    <t xml:space="preserve">2 206,5  </t>
  </si>
  <si>
    <t>Погашение кредиторской задолженности прошлых лет</t>
  </si>
  <si>
    <t>Софинансирование  частичного погашения кредиторской задолженности</t>
  </si>
  <si>
    <t>Средства бюджетов РФ, РХ</t>
  </si>
  <si>
    <t>Итого по задаче №1</t>
  </si>
  <si>
    <t>5 319,2</t>
  </si>
  <si>
    <t>Организация и проведение кадастровых работ, технической инвентаризации в отношении земельных участков, а также межевых работ по описанию (изменению) границ земельных участков, для оформления и постановки на государственный кадастровый учет земельных участков</t>
  </si>
  <si>
    <t>Инженерно-геодезические работы (организация и проведение работ по топографической съемке) территорий муниципального образования для формирования земельных участков</t>
  </si>
  <si>
    <t>Внесение изменений в генеральный план города Саяногорска и в Правила землепользования и застройки г.Саяногорска</t>
  </si>
  <si>
    <t>Софинансирование мероприятий по проведению работы по описанию границ населенных пунктов и внесению соответствующих сведений в Единый государственный реестр недвижимости</t>
  </si>
  <si>
    <t>Организация и проведение земельных работ по горизонтальной планировке территории для формирования земельных участков</t>
  </si>
  <si>
    <t> 0,0</t>
  </si>
  <si>
    <t>Итого по задаче №2</t>
  </si>
  <si>
    <t>Выполнение работ по оценке рыночной стоимости ставки арендной платы на объекты, передаваемые в аренду, и объекты, подлежащие передаче в аренду, в том числе по оценке объектов, подлежащих реализации</t>
  </si>
  <si>
    <t> 330,0</t>
  </si>
  <si>
    <t> 248,7</t>
  </si>
  <si>
    <t>Итого по задаче №3</t>
  </si>
  <si>
    <t> 437,1</t>
  </si>
  <si>
    <t>Укрепление материально-технической базы</t>
  </si>
  <si>
    <t>Организация и проведение работ по обеспечению коммунальными услугами здания департамента</t>
  </si>
  <si>
    <t>Прочие мероприятия по созданию необходимых условий для повышения эффективности деятельности департамента</t>
  </si>
  <si>
    <t>Векторизация существующих планшетов г.Саяногорска, обновление и сопровождение программного комплекса отдела градостроительства</t>
  </si>
  <si>
    <t>Всего по программе</t>
  </si>
  <si>
    <t>».</t>
  </si>
  <si>
    <t xml:space="preserve">             </t>
  </si>
  <si>
    <t>ДАГН 
г.Саяногорска</t>
  </si>
  <si>
    <r>
      <t> </t>
    </r>
    <r>
      <rPr>
        <sz val="9"/>
        <color rgb="FF000000"/>
        <rFont val="Times New Roman"/>
        <family val="1"/>
        <charset val="204"/>
      </rPr>
      <t>310,1</t>
    </r>
  </si>
  <si>
    <r>
      <t xml:space="preserve"> </t>
    </r>
    <r>
      <rPr>
        <i/>
        <sz val="9"/>
        <color theme="1"/>
        <rFont val="Times New Roman"/>
        <family val="1"/>
        <charset val="204"/>
      </rPr>
      <t>Средства бюджетов РФ, РХ</t>
    </r>
  </si>
  <si>
    <t>ДАГН
г.Саяногорска</t>
  </si>
  <si>
    <t xml:space="preserve">ДАГН 
г.Саяногорска
Администрация муниципального образования г.Саяногорск
</t>
  </si>
  <si>
    <t>Подготовка документации по планировке территории, описание местоположения границ территориальных зон в населенных  пунктах и границ населенных пунктов</t>
  </si>
  <si>
    <t>2021</t>
  </si>
  <si>
    <t>2022</t>
  </si>
  <si>
    <t>2023</t>
  </si>
  <si>
    <t>2024</t>
  </si>
  <si>
    <t>2025</t>
  </si>
  <si>
    <t>образования город Саяногорск</t>
  </si>
  <si>
    <t>Задача № 1 Создание необходимых условий для повышения эффективности</t>
  </si>
  <si>
    <t xml:space="preserve">Задача № 2  Создание необходимых условий для эффективного использования и вовлечения в хозяйственный оборот земельных участков и иной недвижимости, регулирование градостроительной деятельности </t>
  </si>
  <si>
    <t>Задача № 3 Увеличение поступлений в бюджет муниципального образования г. Саяногорск, полученных от использования муниципального имущества и земельных участков, вовлеченных в хозяйственный оборот</t>
  </si>
  <si>
    <t>Итого по 
задаче № 4</t>
  </si>
  <si>
    <t>Задача № 4 Создание необходимых условий для повышения эффективности деятельности Департамента архитектуры, градостроительства и недвижимости 
города Саяногорска</t>
  </si>
  <si>
    <t>1.1</t>
  </si>
  <si>
    <t>1.2</t>
  </si>
  <si>
    <t>1.3</t>
  </si>
  <si>
    <t>1.5</t>
  </si>
  <si>
    <t>1.4</t>
  </si>
  <si>
    <t>1.6</t>
  </si>
  <si>
    <t>1.7</t>
  </si>
  <si>
    <t>1.8</t>
  </si>
  <si>
    <t>2.1</t>
  </si>
  <si>
    <t>2.2</t>
  </si>
  <si>
    <t>2.3</t>
  </si>
  <si>
    <t>2.4</t>
  </si>
  <si>
    <t>2.5</t>
  </si>
  <si>
    <t>2.6</t>
  </si>
  <si>
    <t>3.1</t>
  </si>
  <si>
    <t>3.2</t>
  </si>
  <si>
    <t>4.1</t>
  </si>
  <si>
    <t>4.2</t>
  </si>
  <si>
    <t>4.3</t>
  </si>
  <si>
    <t>4.4</t>
  </si>
  <si>
    <t>4.5</t>
  </si>
  <si>
    <t>4.6</t>
  </si>
  <si>
    <t>Комитет по ЖКХиТ</t>
  </si>
  <si>
    <t>2.7</t>
  </si>
  <si>
    <t>Обеспечение сохранности технического состояния зданий</t>
  </si>
  <si>
    <t>на 2017-2025 годы</t>
  </si>
  <si>
    <t xml:space="preserve"> « Таблица № 1.1.</t>
  </si>
  <si>
    <t>Оформление передачи во владение и (или) в пользование муниципального имущества субъектам малого и среднего предпринимательства</t>
  </si>
  <si>
    <t>4.7</t>
  </si>
  <si>
    <t>5.1</t>
  </si>
  <si>
    <t>4.8</t>
  </si>
  <si>
    <t>Обеспечение пожарной безопасности</t>
  </si>
  <si>
    <t>2.8</t>
  </si>
  <si>
    <t xml:space="preserve">                               А.Г. Козловская</t>
  </si>
  <si>
    <t xml:space="preserve">от________2022 № ____    </t>
  </si>
  <si>
    <t>ИТОГО по Программе в целом за счет всех источников финансирования</t>
  </si>
  <si>
    <t>Прочие мероприятия по созданию необходимых условий для эффектиного использования и вовлечения в хозяйственный оборот земельных участков и иной недвижимости, регулирование градостроительной деятельности</t>
  </si>
  <si>
    <t xml:space="preserve">Итого по задаче № 5
</t>
  </si>
  <si>
    <t xml:space="preserve">Задача № 5. Оказание имущественной поддержки субъектам малого и среднего предпринимательства, а также организациям, образующим инфраструктуру поддержки субъектов малого и среднего предпринимательства, в виде передачи, в том числе земельных участков на возмездной и безвозмездной основе
</t>
  </si>
  <si>
    <t xml:space="preserve"> Управляющий
делами Администрации муниципального 
образования г. Саяногорск                                                                            
</t>
  </si>
  <si>
    <t>А.Г. Козловская</t>
  </si>
  <si>
    <t>Перечень основных мероприятий  муниципальной программы на 2021-2025 годы</t>
  </si>
  <si>
    <t xml:space="preserve">Источник финансирования </t>
  </si>
  <si>
    <t>Объем финансирования по годам, тыс. рублей</t>
  </si>
  <si>
    <t xml:space="preserve">Источники финансирования </t>
  </si>
  <si>
    <t>Ответственный исполнитель, соисполнитель</t>
  </si>
  <si>
    <t>Итого по</t>
  </si>
  <si>
    <t>задаче № 4</t>
  </si>
  <si>
    <t xml:space="preserve">ИТОГО </t>
  </si>
  <si>
    <t>по Программе в целом за счет всех источников финансирования</t>
  </si>
  <si>
    <t>ДАГН г. Саяногорска</t>
  </si>
  <si>
    <t>ДАГН                    г. Саяногорска</t>
  </si>
  <si>
    <t>« Таблица № 1.1.</t>
  </si>
  <si>
    <t>Задача № 4 Создание необходимых условий для повышения эффективности деятельности Департамента архитектуры, градостроительства и недвижимости города Саяногорска</t>
  </si>
  <si>
    <t>ДАГН  г. Саяногорска</t>
  </si>
  <si>
    <t>ДАГН   г. Саяногорска</t>
  </si>
  <si>
    <t>ДАГН г.Саяногорска</t>
  </si>
  <si>
    <t xml:space="preserve">делами Администрации муниципального </t>
  </si>
  <si>
    <t xml:space="preserve">образования г. Саяногорск         </t>
  </si>
  <si>
    <t>1 114,30 </t>
  </si>
  <si>
    <t xml:space="preserve">4 453,00  </t>
  </si>
  <si>
    <t xml:space="preserve">11 697,60  </t>
  </si>
  <si>
    <t>Задача № 1 Создание необходимых условий для повышения эффективности управления объектами недвижимого имущества муниципальной собственности</t>
  </si>
  <si>
    <t xml:space="preserve">от________2023 № ____    </t>
  </si>
  <si>
    <t>Исполняющий обязанности управляющего</t>
  </si>
  <si>
    <t>Т.Г. Лаврентьева</t>
  </si>
  <si>
    <t>Софинансирование мероприятий по подготовке документов территориального планирования и правил землепользования и застройки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</si>
</sst>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\ _₽"/>
    <numFmt numFmtId="165" formatCode="#,##0.0\ _₽"/>
    <numFmt numFmtId="166" formatCode="#,##0\ _₽"/>
  </numFmts>
  <fonts count="26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sz val="9"/>
      <color rgb="FF0070C0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i/>
      <sz val="8"/>
      <color rgb="FF000000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Calibri"/>
      <family val="2"/>
      <scheme val="minor"/>
    </font>
    <font>
      <sz val="8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8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3">
    <xf numFmtId="0" fontId="0" fillId="0" borderId="0" xfId="0"/>
    <xf numFmtId="0" fontId="1" fillId="0" borderId="0" xfId="0" applyFont="1"/>
    <xf numFmtId="49" fontId="3" fillId="0" borderId="0" xfId="0" applyNumberFormat="1" applyFont="1" applyAlignment="1">
      <alignment vertical="center"/>
    </xf>
    <xf numFmtId="0" fontId="3" fillId="0" borderId="0" xfId="0" applyFont="1" applyAlignment="1"/>
    <xf numFmtId="164" fontId="3" fillId="0" borderId="0" xfId="0" applyNumberFormat="1" applyFont="1" applyAlignment="1"/>
    <xf numFmtId="0" fontId="3" fillId="0" borderId="0" xfId="0" applyFont="1"/>
    <xf numFmtId="49" fontId="3" fillId="0" borderId="0" xfId="0" applyNumberFormat="1" applyFont="1" applyAlignment="1"/>
    <xf numFmtId="49" fontId="3" fillId="0" borderId="0" xfId="0" applyNumberFormat="1" applyFont="1" applyAlignment="1">
      <alignment horizontal="right" vertical="center"/>
    </xf>
    <xf numFmtId="164" fontId="3" fillId="0" borderId="0" xfId="0" applyNumberFormat="1" applyFont="1" applyAlignment="1">
      <alignment horizontal="left" vertical="center"/>
    </xf>
    <xf numFmtId="165" fontId="3" fillId="0" borderId="0" xfId="0" applyNumberFormat="1" applyFont="1" applyAlignment="1"/>
    <xf numFmtId="166" fontId="3" fillId="0" borderId="7" xfId="0" applyNumberFormat="1" applyFont="1" applyBorder="1" applyAlignment="1">
      <alignment horizontal="center" vertical="center" wrapText="1"/>
    </xf>
    <xf numFmtId="166" fontId="0" fillId="0" borderId="0" xfId="0" applyNumberFormat="1"/>
    <xf numFmtId="165" fontId="3" fillId="0" borderId="12" xfId="0" applyNumberFormat="1" applyFont="1" applyBorder="1" applyAlignment="1">
      <alignment vertical="center" wrapText="1"/>
    </xf>
    <xf numFmtId="165" fontId="6" fillId="0" borderId="12" xfId="0" applyNumberFormat="1" applyFont="1" applyBorder="1" applyAlignment="1">
      <alignment vertical="center" wrapText="1"/>
    </xf>
    <xf numFmtId="165" fontId="3" fillId="0" borderId="12" xfId="0" applyNumberFormat="1" applyFont="1" applyBorder="1" applyAlignment="1">
      <alignment horizontal="center" vertical="center" wrapText="1"/>
    </xf>
    <xf numFmtId="165" fontId="9" fillId="0" borderId="12" xfId="0" applyNumberFormat="1" applyFont="1" applyBorder="1" applyAlignment="1">
      <alignment vertical="center" wrapText="1"/>
    </xf>
    <xf numFmtId="165" fontId="7" fillId="0" borderId="12" xfId="0" applyNumberFormat="1" applyFont="1" applyBorder="1" applyAlignment="1">
      <alignment vertical="center"/>
    </xf>
    <xf numFmtId="49" fontId="3" fillId="0" borderId="3" xfId="0" applyNumberFormat="1" applyFont="1" applyBorder="1" applyAlignment="1">
      <alignment horizontal="center" vertical="center" wrapText="1"/>
    </xf>
    <xf numFmtId="165" fontId="4" fillId="0" borderId="12" xfId="0" applyNumberFormat="1" applyFont="1" applyBorder="1" applyAlignment="1">
      <alignment vertical="center" wrapText="1"/>
    </xf>
    <xf numFmtId="165" fontId="4" fillId="0" borderId="12" xfId="0" applyNumberFormat="1" applyFont="1" applyBorder="1" applyAlignment="1">
      <alignment horizontal="right" vertical="center" wrapText="1"/>
    </xf>
    <xf numFmtId="165" fontId="8" fillId="0" borderId="12" xfId="0" applyNumberFormat="1" applyFont="1" applyBorder="1" applyAlignment="1">
      <alignment horizontal="right" vertical="center" wrapText="1"/>
    </xf>
    <xf numFmtId="165" fontId="7" fillId="0" borderId="12" xfId="0" applyNumberFormat="1" applyFont="1" applyBorder="1" applyAlignment="1">
      <alignment vertical="center" wrapText="1"/>
    </xf>
    <xf numFmtId="165" fontId="5" fillId="0" borderId="12" xfId="0" applyNumberFormat="1" applyFont="1" applyBorder="1" applyAlignment="1">
      <alignment vertical="center" wrapText="1"/>
    </xf>
    <xf numFmtId="165" fontId="7" fillId="0" borderId="12" xfId="0" applyNumberFormat="1" applyFont="1" applyBorder="1" applyAlignment="1">
      <alignment horizontal="right" vertical="center" wrapText="1"/>
    </xf>
    <xf numFmtId="165" fontId="3" fillId="0" borderId="12" xfId="0" applyNumberFormat="1" applyFont="1" applyBorder="1" applyAlignment="1">
      <alignment horizontal="right" vertical="center" wrapText="1"/>
    </xf>
    <xf numFmtId="165" fontId="6" fillId="0" borderId="12" xfId="0" applyNumberFormat="1" applyFont="1" applyBorder="1" applyAlignment="1">
      <alignment horizontal="right" vertical="center" wrapText="1"/>
    </xf>
    <xf numFmtId="165" fontId="2" fillId="0" borderId="12" xfId="0" applyNumberFormat="1" applyFont="1" applyBorder="1" applyAlignment="1">
      <alignment horizontal="right" vertical="center" wrapText="1"/>
    </xf>
    <xf numFmtId="165" fontId="3" fillId="0" borderId="12" xfId="0" applyNumberFormat="1" applyFont="1" applyBorder="1" applyAlignment="1">
      <alignment horizontal="right" vertical="center"/>
    </xf>
    <xf numFmtId="165" fontId="2" fillId="0" borderId="12" xfId="0" applyNumberFormat="1" applyFont="1" applyBorder="1" applyAlignment="1">
      <alignment horizontal="center" vertical="center" wrapText="1"/>
    </xf>
    <xf numFmtId="165" fontId="2" fillId="0" borderId="12" xfId="0" applyNumberFormat="1" applyFont="1" applyBorder="1" applyAlignment="1">
      <alignment horizontal="right" vertical="center"/>
    </xf>
    <xf numFmtId="165" fontId="4" fillId="0" borderId="12" xfId="0" applyNumberFormat="1" applyFont="1" applyBorder="1" applyAlignment="1">
      <alignment horizontal="center" vertical="center" wrapText="1"/>
    </xf>
    <xf numFmtId="165" fontId="7" fillId="0" borderId="12" xfId="0" applyNumberFormat="1" applyFont="1" applyBorder="1" applyAlignment="1">
      <alignment horizontal="right" vertical="center"/>
    </xf>
    <xf numFmtId="164" fontId="3" fillId="0" borderId="0" xfId="0" applyNumberFormat="1" applyFont="1"/>
    <xf numFmtId="165" fontId="3" fillId="0" borderId="0" xfId="0" applyNumberFormat="1" applyFont="1"/>
    <xf numFmtId="166" fontId="3" fillId="0" borderId="0" xfId="0" applyNumberFormat="1" applyFont="1"/>
    <xf numFmtId="0" fontId="3" fillId="0" borderId="0" xfId="0" applyFont="1" applyAlignment="1">
      <alignment horizontal="left" vertical="center"/>
    </xf>
    <xf numFmtId="165" fontId="6" fillId="0" borderId="12" xfId="0" applyNumberFormat="1" applyFont="1" applyBorder="1" applyAlignment="1">
      <alignment horizontal="right" vertical="center"/>
    </xf>
    <xf numFmtId="165" fontId="10" fillId="0" borderId="12" xfId="0" applyNumberFormat="1" applyFont="1" applyBorder="1" applyAlignment="1">
      <alignment horizontal="right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/>
    </xf>
    <xf numFmtId="49" fontId="7" fillId="0" borderId="12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165" fontId="11" fillId="0" borderId="0" xfId="0" applyNumberFormat="1" applyFont="1" applyAlignment="1"/>
    <xf numFmtId="165" fontId="3" fillId="2" borderId="12" xfId="0" applyNumberFormat="1" applyFont="1" applyFill="1" applyBorder="1" applyAlignment="1">
      <alignment horizontal="right" vertical="center" wrapText="1"/>
    </xf>
    <xf numFmtId="165" fontId="7" fillId="0" borderId="12" xfId="0" applyNumberFormat="1" applyFont="1" applyBorder="1" applyAlignment="1">
      <alignment vertical="center" wrapText="1"/>
    </xf>
    <xf numFmtId="165" fontId="5" fillId="0" borderId="12" xfId="0" applyNumberFormat="1" applyFont="1" applyBorder="1" applyAlignment="1">
      <alignment vertical="center" wrapText="1"/>
    </xf>
    <xf numFmtId="165" fontId="7" fillId="0" borderId="12" xfId="0" applyNumberFormat="1" applyFont="1" applyBorder="1" applyAlignment="1">
      <alignment vertical="center" wrapText="1"/>
    </xf>
    <xf numFmtId="165" fontId="5" fillId="0" borderId="12" xfId="0" applyNumberFormat="1" applyFont="1" applyBorder="1" applyAlignment="1">
      <alignment vertical="center" wrapText="1"/>
    </xf>
    <xf numFmtId="49" fontId="7" fillId="0" borderId="12" xfId="0" applyNumberFormat="1" applyFont="1" applyBorder="1" applyAlignment="1">
      <alignment horizontal="center" vertical="center" wrapText="1"/>
    </xf>
    <xf numFmtId="165" fontId="3" fillId="2" borderId="12" xfId="0" applyNumberFormat="1" applyFont="1" applyFill="1" applyBorder="1" applyAlignment="1">
      <alignment vertical="center" wrapText="1"/>
    </xf>
    <xf numFmtId="165" fontId="7" fillId="0" borderId="12" xfId="0" applyNumberFormat="1" applyFont="1" applyBorder="1" applyAlignment="1">
      <alignment vertical="center" wrapText="1"/>
    </xf>
    <xf numFmtId="165" fontId="5" fillId="0" borderId="12" xfId="0" applyNumberFormat="1" applyFont="1" applyBorder="1" applyAlignment="1">
      <alignment vertical="center" wrapText="1"/>
    </xf>
    <xf numFmtId="49" fontId="7" fillId="0" borderId="12" xfId="0" applyNumberFormat="1" applyFont="1" applyBorder="1" applyAlignment="1">
      <alignment horizontal="center" vertical="center" wrapText="1"/>
    </xf>
    <xf numFmtId="165" fontId="2" fillId="0" borderId="12" xfId="0" applyNumberFormat="1" applyFont="1" applyBorder="1" applyAlignment="1">
      <alignment horizontal="left" vertical="center" wrapText="1"/>
    </xf>
    <xf numFmtId="165" fontId="7" fillId="0" borderId="12" xfId="0" applyNumberFormat="1" applyFont="1" applyBorder="1" applyAlignment="1">
      <alignment horizontal="left" vertical="center" wrapText="1"/>
    </xf>
    <xf numFmtId="165" fontId="12" fillId="2" borderId="12" xfId="0" applyNumberFormat="1" applyFont="1" applyFill="1" applyBorder="1" applyAlignment="1">
      <alignment vertical="center" wrapText="1"/>
    </xf>
    <xf numFmtId="49" fontId="7" fillId="0" borderId="13" xfId="0" applyNumberFormat="1" applyFont="1" applyBorder="1" applyAlignment="1">
      <alignment horizontal="center" vertical="center" wrapText="1"/>
    </xf>
    <xf numFmtId="165" fontId="4" fillId="0" borderId="12" xfId="0" applyNumberFormat="1" applyFont="1" applyBorder="1" applyAlignment="1">
      <alignment horizontal="center" vertical="center" wrapText="1"/>
    </xf>
    <xf numFmtId="165" fontId="3" fillId="0" borderId="12" xfId="0" applyNumberFormat="1" applyFont="1" applyBorder="1" applyAlignment="1">
      <alignment horizontal="right" vertical="center" wrapText="1"/>
    </xf>
    <xf numFmtId="165" fontId="6" fillId="0" borderId="12" xfId="0" applyNumberFormat="1" applyFont="1" applyBorder="1" applyAlignment="1">
      <alignment horizontal="right" vertical="center" wrapText="1"/>
    </xf>
    <xf numFmtId="49" fontId="7" fillId="0" borderId="12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3" fillId="0" borderId="0" xfId="0" applyFont="1" applyAlignment="1">
      <alignment vertical="center" wrapText="1"/>
    </xf>
    <xf numFmtId="0" fontId="20" fillId="0" borderId="0" xfId="0" applyFont="1" applyAlignment="1">
      <alignment vertical="center"/>
    </xf>
    <xf numFmtId="0" fontId="20" fillId="0" borderId="0" xfId="0" applyFont="1" applyAlignment="1">
      <alignment horizontal="right" vertical="center"/>
    </xf>
    <xf numFmtId="0" fontId="17" fillId="0" borderId="12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20" fillId="0" borderId="0" xfId="0" applyFont="1"/>
    <xf numFmtId="0" fontId="15" fillId="0" borderId="12" xfId="0" applyFont="1" applyBorder="1" applyAlignment="1">
      <alignment vertical="center" wrapText="1"/>
    </xf>
    <xf numFmtId="0" fontId="17" fillId="0" borderId="12" xfId="0" applyFont="1" applyBorder="1" applyAlignment="1">
      <alignment vertical="center" wrapText="1"/>
    </xf>
    <xf numFmtId="0" fontId="13" fillId="0" borderId="0" xfId="0" applyFont="1" applyBorder="1" applyAlignment="1">
      <alignment vertical="center" wrapText="1"/>
    </xf>
    <xf numFmtId="0" fontId="13" fillId="0" borderId="0" xfId="0" applyFont="1" applyAlignment="1">
      <alignment vertical="center" wrapText="1"/>
    </xf>
    <xf numFmtId="2" fontId="17" fillId="0" borderId="12" xfId="0" applyNumberFormat="1" applyFont="1" applyBorder="1" applyAlignment="1">
      <alignment horizontal="center" vertical="center" wrapText="1"/>
    </xf>
    <xf numFmtId="2" fontId="19" fillId="0" borderId="12" xfId="0" applyNumberFormat="1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8" fillId="0" borderId="12" xfId="0" applyFont="1" applyBorder="1" applyAlignment="1">
      <alignment vertical="center" wrapText="1"/>
    </xf>
    <xf numFmtId="0" fontId="17" fillId="0" borderId="12" xfId="0" applyFont="1" applyBorder="1" applyAlignment="1">
      <alignment vertical="center" wrapText="1"/>
    </xf>
    <xf numFmtId="2" fontId="15" fillId="0" borderId="12" xfId="0" applyNumberFormat="1" applyFont="1" applyBorder="1" applyAlignment="1">
      <alignment horizontal="center" vertical="center" wrapText="1"/>
    </xf>
    <xf numFmtId="2" fontId="16" fillId="0" borderId="12" xfId="0" applyNumberFormat="1" applyFont="1" applyBorder="1" applyAlignment="1">
      <alignment horizontal="center" vertical="center" wrapText="1"/>
    </xf>
    <xf numFmtId="49" fontId="15" fillId="0" borderId="12" xfId="0" applyNumberFormat="1" applyFont="1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 wrapText="1"/>
    </xf>
    <xf numFmtId="164" fontId="15" fillId="3" borderId="12" xfId="0" applyNumberFormat="1" applyFont="1" applyFill="1" applyBorder="1" applyAlignment="1">
      <alignment horizontal="center" vertical="center" wrapText="1"/>
    </xf>
    <xf numFmtId="164" fontId="19" fillId="0" borderId="12" xfId="0" applyNumberFormat="1" applyFont="1" applyBorder="1" applyAlignment="1">
      <alignment horizontal="center" vertical="center" wrapText="1"/>
    </xf>
    <xf numFmtId="164" fontId="16" fillId="0" borderId="12" xfId="0" applyNumberFormat="1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49" fontId="12" fillId="0" borderId="0" xfId="0" applyNumberFormat="1" applyFont="1" applyAlignment="1">
      <alignment vertical="center"/>
    </xf>
    <xf numFmtId="0" fontId="12" fillId="0" borderId="0" xfId="0" applyFont="1" applyAlignment="1"/>
    <xf numFmtId="0" fontId="21" fillId="0" borderId="0" xfId="0" applyFont="1"/>
    <xf numFmtId="0" fontId="22" fillId="0" borderId="0" xfId="0" applyFont="1"/>
    <xf numFmtId="49" fontId="6" fillId="0" borderId="0" xfId="0" applyNumberFormat="1" applyFont="1" applyAlignment="1">
      <alignment vertical="center"/>
    </xf>
    <xf numFmtId="0" fontId="23" fillId="0" borderId="0" xfId="0" applyFont="1"/>
    <xf numFmtId="0" fontId="16" fillId="0" borderId="0" xfId="0" applyFont="1"/>
    <xf numFmtId="2" fontId="22" fillId="0" borderId="12" xfId="0" applyNumberFormat="1" applyFont="1" applyBorder="1" applyAlignment="1">
      <alignment horizontal="center" vertical="center" wrapText="1"/>
    </xf>
    <xf numFmtId="2" fontId="24" fillId="0" borderId="12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vertical="center"/>
    </xf>
    <xf numFmtId="164" fontId="22" fillId="0" borderId="12" xfId="0" applyNumberFormat="1" applyFont="1" applyBorder="1" applyAlignment="1">
      <alignment horizontal="center" vertical="center" wrapText="1"/>
    </xf>
    <xf numFmtId="2" fontId="15" fillId="0" borderId="12" xfId="0" applyNumberFormat="1" applyFont="1" applyBorder="1" applyAlignment="1">
      <alignment vertical="center" wrapText="1"/>
    </xf>
    <xf numFmtId="2" fontId="22" fillId="0" borderId="12" xfId="0" applyNumberFormat="1" applyFont="1" applyBorder="1" applyAlignment="1">
      <alignment vertical="center" wrapText="1"/>
    </xf>
    <xf numFmtId="2" fontId="16" fillId="0" borderId="12" xfId="0" applyNumberFormat="1" applyFont="1" applyBorder="1" applyAlignment="1">
      <alignment vertical="center" wrapText="1"/>
    </xf>
    <xf numFmtId="0" fontId="25" fillId="0" borderId="0" xfId="0" applyFont="1"/>
    <xf numFmtId="49" fontId="7" fillId="0" borderId="12" xfId="0" applyNumberFormat="1" applyFont="1" applyBorder="1" applyAlignment="1">
      <alignment horizontal="center" vertical="center" wrapText="1"/>
    </xf>
    <xf numFmtId="165" fontId="4" fillId="0" borderId="12" xfId="0" applyNumberFormat="1" applyFont="1" applyBorder="1" applyAlignment="1">
      <alignment horizontal="center" vertical="center" wrapText="1"/>
    </xf>
    <xf numFmtId="165" fontId="3" fillId="0" borderId="12" xfId="0" applyNumberFormat="1" applyFont="1" applyBorder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/>
    </xf>
    <xf numFmtId="49" fontId="7" fillId="0" borderId="13" xfId="0" applyNumberFormat="1" applyFont="1" applyBorder="1" applyAlignment="1">
      <alignment horizontal="center" vertical="center" wrapText="1"/>
    </xf>
    <xf numFmtId="49" fontId="7" fillId="0" borderId="15" xfId="0" applyNumberFormat="1" applyFont="1" applyBorder="1" applyAlignment="1">
      <alignment horizontal="center" vertical="center" wrapText="1"/>
    </xf>
    <xf numFmtId="165" fontId="11" fillId="0" borderId="0" xfId="0" applyNumberFormat="1" applyFont="1" applyAlignment="1">
      <alignment horizontal="right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165" fontId="3" fillId="0" borderId="13" xfId="0" applyNumberFormat="1" applyFont="1" applyBorder="1" applyAlignment="1">
      <alignment horizontal="right" vertical="center" wrapText="1"/>
    </xf>
    <xf numFmtId="165" fontId="3" fillId="0" borderId="15" xfId="0" applyNumberFormat="1" applyFont="1" applyBorder="1" applyAlignment="1">
      <alignment horizontal="right" vertical="center" wrapText="1"/>
    </xf>
    <xf numFmtId="165" fontId="6" fillId="0" borderId="13" xfId="0" applyNumberFormat="1" applyFont="1" applyBorder="1" applyAlignment="1">
      <alignment horizontal="right" vertical="center" wrapText="1"/>
    </xf>
    <xf numFmtId="165" fontId="6" fillId="0" borderId="15" xfId="0" applyNumberFormat="1" applyFont="1" applyBorder="1" applyAlignment="1">
      <alignment horizontal="right" vertical="center" wrapText="1"/>
    </xf>
    <xf numFmtId="165" fontId="4" fillId="0" borderId="10" xfId="0" applyNumberFormat="1" applyFont="1" applyBorder="1" applyAlignment="1">
      <alignment horizontal="center" vertical="center" wrapText="1"/>
    </xf>
    <xf numFmtId="165" fontId="4" fillId="0" borderId="11" xfId="0" applyNumberFormat="1" applyFont="1" applyBorder="1" applyAlignment="1">
      <alignment horizontal="center" vertical="center" wrapText="1"/>
    </xf>
    <xf numFmtId="165" fontId="4" fillId="0" borderId="5" xfId="0" applyNumberFormat="1" applyFont="1" applyBorder="1" applyAlignment="1">
      <alignment horizontal="center" vertical="center" wrapText="1"/>
    </xf>
    <xf numFmtId="165" fontId="4" fillId="0" borderId="14" xfId="0" applyNumberFormat="1" applyFont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center" vertical="center" wrapText="1"/>
    </xf>
    <xf numFmtId="165" fontId="4" fillId="0" borderId="6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165" fontId="3" fillId="0" borderId="2" xfId="0" applyNumberFormat="1" applyFont="1" applyBorder="1" applyAlignment="1">
      <alignment horizontal="center" vertical="center" wrapText="1"/>
    </xf>
    <xf numFmtId="165" fontId="3" fillId="0" borderId="3" xfId="0" applyNumberFormat="1" applyFont="1" applyBorder="1" applyAlignment="1">
      <alignment horizontal="center" vertical="center" wrapText="1"/>
    </xf>
    <xf numFmtId="165" fontId="2" fillId="0" borderId="12" xfId="0" applyNumberFormat="1" applyFont="1" applyBorder="1" applyAlignment="1">
      <alignment horizontal="center" vertical="center" wrapText="1"/>
    </xf>
    <xf numFmtId="165" fontId="7" fillId="0" borderId="13" xfId="0" applyNumberFormat="1" applyFont="1" applyBorder="1" applyAlignment="1">
      <alignment vertical="center" wrapText="1"/>
    </xf>
    <xf numFmtId="165" fontId="7" fillId="0" borderId="16" xfId="0" applyNumberFormat="1" applyFont="1" applyBorder="1" applyAlignment="1">
      <alignment vertical="center" wrapText="1"/>
    </xf>
    <xf numFmtId="165" fontId="7" fillId="0" borderId="15" xfId="0" applyNumberFormat="1" applyFont="1" applyBorder="1" applyAlignment="1">
      <alignment vertical="center" wrapText="1"/>
    </xf>
    <xf numFmtId="165" fontId="5" fillId="0" borderId="13" xfId="0" applyNumberFormat="1" applyFont="1" applyBorder="1" applyAlignment="1">
      <alignment vertical="center" wrapText="1"/>
    </xf>
    <xf numFmtId="165" fontId="5" fillId="0" borderId="15" xfId="0" applyNumberFormat="1" applyFont="1" applyBorder="1" applyAlignment="1">
      <alignment vertical="center" wrapText="1"/>
    </xf>
    <xf numFmtId="165" fontId="7" fillId="0" borderId="13" xfId="0" applyNumberFormat="1" applyFont="1" applyBorder="1" applyAlignment="1">
      <alignment horizontal="right" vertical="center" wrapText="1"/>
    </xf>
    <xf numFmtId="165" fontId="7" fillId="0" borderId="15" xfId="0" applyNumberFormat="1" applyFont="1" applyBorder="1" applyAlignment="1">
      <alignment horizontal="right" vertical="center" wrapText="1"/>
    </xf>
    <xf numFmtId="49" fontId="2" fillId="0" borderId="17" xfId="0" applyNumberFormat="1" applyFont="1" applyBorder="1" applyAlignment="1">
      <alignment horizontal="center" vertical="center" wrapText="1"/>
    </xf>
    <xf numFmtId="49" fontId="2" fillId="0" borderId="18" xfId="0" applyNumberFormat="1" applyFont="1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left" vertical="center" wrapText="1"/>
    </xf>
    <xf numFmtId="49" fontId="4" fillId="0" borderId="13" xfId="0" applyNumberFormat="1" applyFont="1" applyBorder="1" applyAlignment="1">
      <alignment horizontal="center" vertical="center" wrapText="1"/>
    </xf>
    <xf numFmtId="49" fontId="4" fillId="0" borderId="15" xfId="0" applyNumberFormat="1" applyFont="1" applyBorder="1" applyAlignment="1">
      <alignment horizontal="center" vertical="center" wrapText="1"/>
    </xf>
    <xf numFmtId="49" fontId="7" fillId="0" borderId="16" xfId="0" applyNumberFormat="1" applyFont="1" applyBorder="1" applyAlignment="1">
      <alignment horizontal="center" vertical="center" wrapText="1"/>
    </xf>
    <xf numFmtId="165" fontId="2" fillId="0" borderId="12" xfId="0" applyNumberFormat="1" applyFont="1" applyBorder="1" applyAlignment="1">
      <alignment horizontal="center" wrapText="1"/>
    </xf>
    <xf numFmtId="165" fontId="7" fillId="0" borderId="13" xfId="0" applyNumberFormat="1" applyFont="1" applyBorder="1" applyAlignment="1">
      <alignment horizontal="center" vertical="center" wrapText="1"/>
    </xf>
    <xf numFmtId="165" fontId="7" fillId="0" borderId="15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165" fontId="3" fillId="0" borderId="13" xfId="0" applyNumberFormat="1" applyFont="1" applyBorder="1" applyAlignment="1">
      <alignment horizontal="left" vertical="center" wrapText="1"/>
    </xf>
    <xf numFmtId="165" fontId="3" fillId="0" borderId="16" xfId="0" applyNumberFormat="1" applyFont="1" applyBorder="1" applyAlignment="1">
      <alignment horizontal="left" vertical="center" wrapText="1"/>
    </xf>
    <xf numFmtId="165" fontId="3" fillId="0" borderId="15" xfId="0" applyNumberFormat="1" applyFont="1" applyBorder="1" applyAlignment="1">
      <alignment horizontal="left" vertical="center" wrapText="1"/>
    </xf>
    <xf numFmtId="165" fontId="3" fillId="0" borderId="9" xfId="0" applyNumberFormat="1" applyFont="1" applyBorder="1" applyAlignment="1">
      <alignment horizontal="center" vertical="center" wrapText="1"/>
    </xf>
    <xf numFmtId="165" fontId="3" fillId="0" borderId="8" xfId="0" applyNumberFormat="1" applyFont="1" applyBorder="1" applyAlignment="1">
      <alignment horizontal="center" vertical="center" wrapText="1"/>
    </xf>
    <xf numFmtId="165" fontId="3" fillId="0" borderId="4" xfId="0" applyNumberFormat="1" applyFont="1" applyBorder="1" applyAlignment="1">
      <alignment horizontal="center" vertical="center" wrapText="1"/>
    </xf>
    <xf numFmtId="0" fontId="13" fillId="0" borderId="0" xfId="0" applyFont="1" applyBorder="1" applyAlignment="1">
      <alignment vertical="center" wrapText="1"/>
    </xf>
    <xf numFmtId="0" fontId="13" fillId="0" borderId="0" xfId="0" applyFont="1" applyAlignment="1">
      <alignment vertical="center" wrapText="1"/>
    </xf>
    <xf numFmtId="2" fontId="16" fillId="0" borderId="12" xfId="0" applyNumberFormat="1" applyFont="1" applyBorder="1" applyAlignment="1">
      <alignment horizontal="center" vertical="center" wrapText="1"/>
    </xf>
    <xf numFmtId="49" fontId="15" fillId="0" borderId="13" xfId="0" applyNumberFormat="1" applyFont="1" applyBorder="1" applyAlignment="1">
      <alignment horizontal="center" vertical="center" wrapText="1"/>
    </xf>
    <xf numFmtId="49" fontId="15" fillId="0" borderId="15" xfId="0" applyNumberFormat="1" applyFont="1" applyBorder="1" applyAlignment="1">
      <alignment horizontal="center" vertical="center" wrapText="1"/>
    </xf>
    <xf numFmtId="0" fontId="15" fillId="0" borderId="20" xfId="0" applyFont="1" applyBorder="1" applyAlignment="1">
      <alignment horizontal="left" vertical="center" wrapText="1"/>
    </xf>
    <xf numFmtId="0" fontId="15" fillId="0" borderId="22" xfId="0" applyFont="1" applyBorder="1" applyAlignment="1">
      <alignment horizontal="left" vertical="center" wrapText="1"/>
    </xf>
    <xf numFmtId="0" fontId="15" fillId="0" borderId="23" xfId="0" applyFont="1" applyBorder="1" applyAlignment="1">
      <alignment horizontal="left" vertical="center" wrapText="1"/>
    </xf>
    <xf numFmtId="0" fontId="15" fillId="0" borderId="25" xfId="0" applyFont="1" applyBorder="1" applyAlignment="1">
      <alignment horizontal="left" vertical="center" wrapText="1"/>
    </xf>
    <xf numFmtId="0" fontId="18" fillId="0" borderId="12" xfId="0" applyFont="1" applyBorder="1" applyAlignment="1">
      <alignment vertical="center" wrapText="1"/>
    </xf>
    <xf numFmtId="0" fontId="15" fillId="0" borderId="20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15" fillId="0" borderId="23" xfId="0" applyFont="1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 wrapText="1"/>
    </xf>
    <xf numFmtId="2" fontId="19" fillId="0" borderId="12" xfId="0" applyNumberFormat="1" applyFont="1" applyBorder="1" applyAlignment="1">
      <alignment horizontal="center" vertical="center" wrapText="1"/>
    </xf>
    <xf numFmtId="0" fontId="17" fillId="0" borderId="12" xfId="0" applyFont="1" applyBorder="1" applyAlignment="1">
      <alignment vertical="center" wrapText="1"/>
    </xf>
    <xf numFmtId="2" fontId="22" fillId="0" borderId="12" xfId="0" applyNumberFormat="1" applyFont="1" applyBorder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0" fontId="17" fillId="0" borderId="19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8" fillId="0" borderId="17" xfId="0" applyFont="1" applyBorder="1" applyAlignment="1">
      <alignment vertical="center" wrapText="1"/>
    </xf>
    <xf numFmtId="0" fontId="18" fillId="0" borderId="18" xfId="0" applyFont="1" applyBorder="1" applyAlignment="1">
      <alignment vertical="center" wrapText="1"/>
    </xf>
    <xf numFmtId="0" fontId="18" fillId="0" borderId="19" xfId="0" applyFont="1" applyBorder="1" applyAlignment="1">
      <alignment vertical="center" wrapText="1"/>
    </xf>
    <xf numFmtId="0" fontId="15" fillId="0" borderId="17" xfId="0" applyFont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 wrapText="1"/>
    </xf>
    <xf numFmtId="2" fontId="15" fillId="0" borderId="13" xfId="0" applyNumberFormat="1" applyFont="1" applyBorder="1" applyAlignment="1">
      <alignment horizontal="center" vertical="center" wrapText="1"/>
    </xf>
    <xf numFmtId="2" fontId="15" fillId="0" borderId="15" xfId="0" applyNumberFormat="1" applyFont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2" fontId="22" fillId="0" borderId="13" xfId="0" applyNumberFormat="1" applyFont="1" applyBorder="1" applyAlignment="1">
      <alignment horizontal="center" vertical="center" wrapText="1"/>
    </xf>
    <xf numFmtId="2" fontId="22" fillId="0" borderId="15" xfId="0" applyNumberFormat="1" applyFont="1" applyBorder="1" applyAlignment="1">
      <alignment horizontal="center" vertical="center" wrapText="1"/>
    </xf>
    <xf numFmtId="2" fontId="16" fillId="0" borderId="13" xfId="0" applyNumberFormat="1" applyFont="1" applyBorder="1" applyAlignment="1">
      <alignment horizontal="center" vertical="center" wrapText="1"/>
    </xf>
    <xf numFmtId="2" fontId="16" fillId="0" borderId="15" xfId="0" applyNumberFormat="1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0" fontId="17" fillId="0" borderId="20" xfId="0" applyFont="1" applyBorder="1" applyAlignment="1">
      <alignment horizontal="center" vertical="center" wrapText="1"/>
    </xf>
    <xf numFmtId="0" fontId="17" fillId="0" borderId="22" xfId="0" applyFont="1" applyBorder="1" applyAlignment="1">
      <alignment horizontal="center" vertical="center" wrapText="1"/>
    </xf>
    <xf numFmtId="0" fontId="17" fillId="0" borderId="23" xfId="0" applyFont="1" applyBorder="1" applyAlignment="1">
      <alignment horizontal="center" vertical="center" wrapText="1"/>
    </xf>
    <xf numFmtId="0" fontId="17" fillId="0" borderId="25" xfId="0" applyFont="1" applyBorder="1" applyAlignment="1">
      <alignment horizontal="center" vertical="center" wrapText="1"/>
    </xf>
    <xf numFmtId="0" fontId="20" fillId="0" borderId="0" xfId="0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20" fillId="0" borderId="0" xfId="0" applyFont="1" applyBorder="1" applyAlignment="1">
      <alignment horizontal="right" vertical="center"/>
    </xf>
    <xf numFmtId="0" fontId="20" fillId="0" borderId="0" xfId="0" applyFont="1" applyAlignment="1">
      <alignment vertical="center"/>
    </xf>
    <xf numFmtId="2" fontId="17" fillId="0" borderId="12" xfId="0" applyNumberFormat="1" applyFont="1" applyBorder="1" applyAlignment="1">
      <alignment horizontal="center" vertical="center" wrapText="1"/>
    </xf>
    <xf numFmtId="2" fontId="24" fillId="0" borderId="12" xfId="0" applyNumberFormat="1" applyFont="1" applyBorder="1" applyAlignment="1">
      <alignment horizontal="center" vertical="center" wrapText="1"/>
    </xf>
    <xf numFmtId="49" fontId="15" fillId="0" borderId="12" xfId="0" applyNumberFormat="1" applyFont="1" applyBorder="1" applyAlignment="1">
      <alignment horizontal="center" vertical="center" wrapText="1"/>
    </xf>
    <xf numFmtId="0" fontId="15" fillId="0" borderId="12" xfId="0" applyFont="1" applyBorder="1" applyAlignment="1">
      <alignment vertical="center" wrapText="1"/>
    </xf>
    <xf numFmtId="2" fontId="15" fillId="0" borderId="12" xfId="0" applyNumberFormat="1" applyFont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 wrapText="1"/>
    </xf>
    <xf numFmtId="0" fontId="15" fillId="0" borderId="24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left" vertical="center" wrapText="1"/>
    </xf>
    <xf numFmtId="2" fontId="20" fillId="3" borderId="12" xfId="0" applyNumberFormat="1" applyFont="1" applyFill="1" applyBorder="1" applyAlignment="1">
      <alignment horizontal="center" vertical="center" wrapText="1"/>
    </xf>
    <xf numFmtId="164" fontId="17" fillId="0" borderId="12" xfId="0" applyNumberFormat="1" applyFont="1" applyBorder="1" applyAlignment="1">
      <alignment horizontal="center" vertical="center" wrapText="1"/>
    </xf>
    <xf numFmtId="164" fontId="15" fillId="3" borderId="12" xfId="0" applyNumberFormat="1" applyFont="1" applyFill="1" applyBorder="1" applyAlignment="1">
      <alignment horizontal="center" vertical="center" wrapText="1"/>
    </xf>
    <xf numFmtId="164" fontId="24" fillId="0" borderId="12" xfId="0" applyNumberFormat="1" applyFont="1" applyBorder="1" applyAlignment="1">
      <alignment horizontal="center" vertical="center" wrapText="1"/>
    </xf>
    <xf numFmtId="164" fontId="19" fillId="0" borderId="12" xfId="0" applyNumberFormat="1" applyFont="1" applyBorder="1" applyAlignment="1">
      <alignment horizontal="center" vertical="center" wrapText="1"/>
    </xf>
    <xf numFmtId="0" fontId="17" fillId="0" borderId="17" xfId="0" applyFont="1" applyBorder="1" applyAlignment="1">
      <alignment vertical="center" wrapText="1"/>
    </xf>
    <xf numFmtId="0" fontId="17" fillId="0" borderId="18" xfId="0" applyFont="1" applyBorder="1" applyAlignment="1">
      <alignment vertical="center" wrapText="1"/>
    </xf>
    <xf numFmtId="0" fontId="17" fillId="0" borderId="19" xfId="0" applyFont="1" applyBorder="1" applyAlignment="1">
      <alignment vertical="center" wrapText="1"/>
    </xf>
    <xf numFmtId="0" fontId="15" fillId="0" borderId="17" xfId="0" applyFont="1" applyBorder="1" applyAlignment="1">
      <alignment horizontal="left" vertical="center" wrapText="1"/>
    </xf>
    <xf numFmtId="0" fontId="15" fillId="0" borderId="19" xfId="0" applyFont="1" applyBorder="1" applyAlignment="1">
      <alignment horizontal="left" vertical="center" wrapText="1"/>
    </xf>
    <xf numFmtId="164" fontId="22" fillId="0" borderId="12" xfId="0" applyNumberFormat="1" applyFont="1" applyBorder="1" applyAlignment="1">
      <alignment horizontal="center" vertical="center" wrapText="1"/>
    </xf>
    <xf numFmtId="164" fontId="16" fillId="0" borderId="12" xfId="0" applyNumberFormat="1" applyFont="1" applyBorder="1" applyAlignment="1">
      <alignment horizontal="center" vertical="center" wrapText="1"/>
    </xf>
    <xf numFmtId="4" fontId="15" fillId="3" borderId="12" xfId="0" applyNumberFormat="1" applyFont="1" applyFill="1" applyBorder="1" applyAlignment="1">
      <alignment horizontal="center" vertical="center" wrapText="1"/>
    </xf>
    <xf numFmtId="0" fontId="17" fillId="0" borderId="21" xfId="0" applyFont="1" applyBorder="1" applyAlignment="1">
      <alignment horizontal="center" vertical="center" wrapText="1"/>
    </xf>
    <xf numFmtId="0" fontId="17" fillId="0" borderId="24" xfId="0" applyFont="1" applyBorder="1" applyAlignment="1">
      <alignment horizontal="center" vertical="center" wrapText="1"/>
    </xf>
    <xf numFmtId="0" fontId="22" fillId="0" borderId="12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20" fillId="0" borderId="0" xfId="0" applyFont="1" applyAlignment="1">
      <alignment horizontal="center"/>
    </xf>
    <xf numFmtId="49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left"/>
    </xf>
    <xf numFmtId="164" fontId="3" fillId="0" borderId="0" xfId="0" applyNumberFormat="1" applyFont="1" applyAlignment="1">
      <alignment horizontal="center"/>
    </xf>
    <xf numFmtId="0" fontId="20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7"/>
  <sheetViews>
    <sheetView zoomScale="90" zoomScaleNormal="90" workbookViewId="0">
      <selection activeCell="C21" sqref="C21"/>
    </sheetView>
  </sheetViews>
  <sheetFormatPr defaultRowHeight="15" x14ac:dyDescent="0.25"/>
  <cols>
    <col min="1" max="1" width="4.28515625" style="40" customWidth="1"/>
    <col min="2" max="2" width="21.42578125" style="5" customWidth="1"/>
    <col min="3" max="3" width="10.28515625" style="5" customWidth="1"/>
    <col min="4" max="4" width="11.42578125" style="32" customWidth="1"/>
    <col min="5" max="5" width="8" style="32" customWidth="1"/>
    <col min="6" max="6" width="8.42578125" style="32" customWidth="1"/>
    <col min="7" max="7" width="9.85546875" style="32" customWidth="1"/>
    <col min="8" max="8" width="8.7109375" style="32" customWidth="1"/>
    <col min="9" max="9" width="10.140625" style="32" customWidth="1"/>
    <col min="10" max="10" width="8.42578125" style="32" customWidth="1"/>
    <col min="11" max="11" width="8.85546875" style="32" customWidth="1"/>
    <col min="12" max="12" width="8.5703125" style="32" customWidth="1"/>
    <col min="13" max="13" width="12.85546875" style="5" customWidth="1"/>
    <col min="14" max="15" width="9.140625" style="5"/>
  </cols>
  <sheetData>
    <row r="1" spans="1:15" x14ac:dyDescent="0.25">
      <c r="A1" s="39"/>
    </row>
    <row r="2" spans="1:15" s="1" customFormat="1" ht="12.75" x14ac:dyDescent="0.2">
      <c r="A2" s="39"/>
      <c r="B2" s="3"/>
      <c r="C2" s="3"/>
      <c r="D2" s="4"/>
      <c r="E2" s="4"/>
      <c r="F2" s="4"/>
      <c r="G2" s="4"/>
      <c r="H2" s="4"/>
      <c r="I2" s="4"/>
      <c r="J2" s="5"/>
      <c r="K2" s="2" t="s">
        <v>0</v>
      </c>
      <c r="L2" s="3"/>
      <c r="M2" s="3"/>
      <c r="N2" s="5"/>
      <c r="O2" s="5"/>
    </row>
    <row r="3" spans="1:15" s="1" customFormat="1" ht="12.75" x14ac:dyDescent="0.2">
      <c r="A3" s="39"/>
      <c r="B3" s="3"/>
      <c r="C3" s="3"/>
      <c r="D3" s="4"/>
      <c r="E3" s="4"/>
      <c r="F3" s="4"/>
      <c r="G3" s="4"/>
      <c r="H3" s="4"/>
      <c r="I3" s="4"/>
      <c r="J3" s="5"/>
      <c r="K3" s="2" t="s">
        <v>1</v>
      </c>
      <c r="L3" s="3"/>
      <c r="M3" s="3"/>
      <c r="N3" s="5"/>
      <c r="O3" s="5"/>
    </row>
    <row r="4" spans="1:15" s="1" customFormat="1" ht="12.75" x14ac:dyDescent="0.2">
      <c r="A4" s="39"/>
      <c r="B4" s="3"/>
      <c r="C4" s="3"/>
      <c r="D4" s="4"/>
      <c r="E4" s="4"/>
      <c r="F4" s="4"/>
      <c r="G4" s="4"/>
      <c r="H4" s="4"/>
      <c r="I4" s="4"/>
      <c r="J4" s="5"/>
      <c r="K4" s="2" t="s">
        <v>2</v>
      </c>
      <c r="L4" s="3"/>
      <c r="M4" s="3"/>
      <c r="N4" s="5"/>
      <c r="O4" s="5"/>
    </row>
    <row r="5" spans="1:15" s="1" customFormat="1" ht="12.75" x14ac:dyDescent="0.2">
      <c r="A5" s="40"/>
      <c r="B5" s="3"/>
      <c r="C5" s="3"/>
      <c r="D5" s="4"/>
      <c r="E5" s="4"/>
      <c r="F5" s="4"/>
      <c r="G5" s="4"/>
      <c r="H5" s="4"/>
      <c r="I5" s="4"/>
      <c r="J5" s="5"/>
      <c r="K5" s="6" t="s">
        <v>50</v>
      </c>
      <c r="L5" s="3"/>
      <c r="M5" s="3"/>
      <c r="N5" s="5"/>
      <c r="O5" s="5"/>
    </row>
    <row r="6" spans="1:15" s="1" customFormat="1" ht="12.75" x14ac:dyDescent="0.2">
      <c r="A6" s="39"/>
      <c r="B6" s="3"/>
      <c r="C6" s="3"/>
      <c r="D6" s="4"/>
      <c r="E6" s="4"/>
      <c r="F6" s="4"/>
      <c r="G6" s="4"/>
      <c r="H6" s="4"/>
      <c r="I6" s="4"/>
      <c r="J6" s="5"/>
      <c r="K6" s="2" t="s">
        <v>90</v>
      </c>
      <c r="L6" s="3"/>
      <c r="M6" s="3"/>
      <c r="N6" s="5"/>
      <c r="O6" s="5"/>
    </row>
    <row r="7" spans="1:15" s="1" customFormat="1" ht="12.75" x14ac:dyDescent="0.2">
      <c r="A7" s="39"/>
      <c r="B7" s="3"/>
      <c r="C7" s="3"/>
      <c r="D7" s="4"/>
      <c r="E7" s="4"/>
      <c r="F7" s="4"/>
      <c r="G7" s="4"/>
      <c r="H7" s="4"/>
      <c r="I7" s="4"/>
      <c r="J7" s="2"/>
      <c r="K7" s="3"/>
      <c r="L7" s="3"/>
      <c r="M7" s="4"/>
      <c r="N7" s="5"/>
      <c r="O7" s="5"/>
    </row>
    <row r="8" spans="1:15" s="1" customFormat="1" ht="12.75" x14ac:dyDescent="0.2">
      <c r="A8" s="39"/>
      <c r="B8" s="3"/>
      <c r="C8" s="3"/>
      <c r="D8" s="4"/>
      <c r="E8" s="4"/>
      <c r="F8" s="4"/>
      <c r="G8" s="4"/>
      <c r="H8" s="4"/>
      <c r="I8" s="4"/>
      <c r="J8" s="107" t="s">
        <v>82</v>
      </c>
      <c r="K8" s="107"/>
      <c r="L8" s="107"/>
      <c r="M8" s="4"/>
      <c r="N8" s="5"/>
      <c r="O8" s="5"/>
    </row>
    <row r="9" spans="1:15" s="1" customFormat="1" ht="12.75" x14ac:dyDescent="0.2">
      <c r="A9" s="39"/>
      <c r="B9" s="3"/>
      <c r="C9" s="3"/>
      <c r="D9" s="4"/>
      <c r="E9" s="4"/>
      <c r="F9" s="4"/>
      <c r="G9" s="4"/>
      <c r="H9" s="4"/>
      <c r="I9" s="4"/>
      <c r="J9" s="2"/>
      <c r="K9" s="3"/>
      <c r="L9" s="3"/>
      <c r="M9" s="4"/>
      <c r="N9" s="5"/>
      <c r="O9" s="5"/>
    </row>
    <row r="10" spans="1:15" s="1" customFormat="1" ht="12.75" x14ac:dyDescent="0.2">
      <c r="A10" s="39"/>
      <c r="B10" s="3"/>
      <c r="C10" s="3"/>
      <c r="D10" s="4"/>
      <c r="E10" s="4" t="s">
        <v>97</v>
      </c>
      <c r="F10" s="4"/>
      <c r="G10" s="4"/>
      <c r="H10" s="4"/>
      <c r="I10" s="4"/>
      <c r="J10" s="2"/>
      <c r="K10" s="3"/>
      <c r="L10" s="3"/>
      <c r="M10" s="4"/>
      <c r="N10" s="5"/>
      <c r="O10" s="5"/>
    </row>
    <row r="11" spans="1:15" s="1" customFormat="1" ht="12.75" x14ac:dyDescent="0.2">
      <c r="A11" s="39"/>
      <c r="B11" s="9"/>
      <c r="C11" s="9"/>
      <c r="D11" s="9"/>
      <c r="E11" s="9"/>
      <c r="F11" s="43" t="s">
        <v>81</v>
      </c>
      <c r="G11" s="43"/>
      <c r="H11" s="9"/>
      <c r="I11" s="9"/>
      <c r="M11" s="9"/>
      <c r="N11" s="5"/>
      <c r="O11" s="5"/>
    </row>
    <row r="12" spans="1:15" ht="15.75" thickBot="1" x14ac:dyDescent="0.3">
      <c r="B12" s="9"/>
      <c r="C12" s="9"/>
      <c r="D12" s="9"/>
      <c r="E12" s="9"/>
      <c r="F12" s="9"/>
      <c r="G12" s="9"/>
      <c r="H12" s="9"/>
      <c r="I12" s="9"/>
      <c r="J12" s="9"/>
      <c r="K12" s="9"/>
      <c r="L12" s="33"/>
      <c r="M12" s="33"/>
    </row>
    <row r="13" spans="1:15" ht="20.25" customHeight="1" thickBot="1" x14ac:dyDescent="0.3">
      <c r="A13" s="108" t="s">
        <v>3</v>
      </c>
      <c r="B13" s="121" t="s">
        <v>4</v>
      </c>
      <c r="C13" s="121" t="s">
        <v>98</v>
      </c>
      <c r="D13" s="146" t="s">
        <v>99</v>
      </c>
      <c r="E13" s="147"/>
      <c r="F13" s="147"/>
      <c r="G13" s="147"/>
      <c r="H13" s="147"/>
      <c r="I13" s="147"/>
      <c r="J13" s="147"/>
      <c r="K13" s="147"/>
      <c r="L13" s="148"/>
      <c r="M13" s="121" t="s">
        <v>5</v>
      </c>
    </row>
    <row r="14" spans="1:15" x14ac:dyDescent="0.25">
      <c r="A14" s="120"/>
      <c r="B14" s="122"/>
      <c r="C14" s="122"/>
      <c r="D14" s="108">
        <v>2017</v>
      </c>
      <c r="E14" s="108">
        <v>2018</v>
      </c>
      <c r="F14" s="108">
        <v>2019</v>
      </c>
      <c r="G14" s="108">
        <v>2020</v>
      </c>
      <c r="H14" s="108" t="s">
        <v>45</v>
      </c>
      <c r="I14" s="108" t="s">
        <v>46</v>
      </c>
      <c r="J14" s="108" t="s">
        <v>47</v>
      </c>
      <c r="K14" s="108" t="s">
        <v>48</v>
      </c>
      <c r="L14" s="108" t="s">
        <v>49</v>
      </c>
      <c r="M14" s="122"/>
    </row>
    <row r="15" spans="1:15" ht="15.75" thickBot="1" x14ac:dyDescent="0.3">
      <c r="A15" s="109"/>
      <c r="B15" s="123"/>
      <c r="C15" s="123"/>
      <c r="D15" s="109"/>
      <c r="E15" s="109"/>
      <c r="F15" s="109"/>
      <c r="G15" s="109"/>
      <c r="H15" s="109"/>
      <c r="I15" s="109"/>
      <c r="J15" s="109"/>
      <c r="K15" s="109"/>
      <c r="L15" s="109"/>
      <c r="M15" s="123"/>
    </row>
    <row r="16" spans="1:15" s="11" customFormat="1" ht="15.75" thickBot="1" x14ac:dyDescent="0.3">
      <c r="A16" s="17">
        <v>1</v>
      </c>
      <c r="B16" s="10">
        <v>2</v>
      </c>
      <c r="C16" s="10">
        <v>3</v>
      </c>
      <c r="D16" s="10">
        <v>4</v>
      </c>
      <c r="E16" s="10">
        <v>5</v>
      </c>
      <c r="F16" s="10">
        <v>6</v>
      </c>
      <c r="G16" s="10">
        <v>7</v>
      </c>
      <c r="H16" s="10">
        <v>8</v>
      </c>
      <c r="I16" s="10">
        <v>9</v>
      </c>
      <c r="J16" s="10">
        <v>10</v>
      </c>
      <c r="K16" s="10">
        <v>11</v>
      </c>
      <c r="L16" s="10">
        <v>12</v>
      </c>
      <c r="M16" s="10">
        <v>13</v>
      </c>
      <c r="N16" s="34"/>
      <c r="O16" s="34"/>
    </row>
    <row r="17" spans="1:13" ht="15" customHeight="1" x14ac:dyDescent="0.25">
      <c r="A17" s="114" t="s">
        <v>51</v>
      </c>
      <c r="B17" s="115"/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116"/>
    </row>
    <row r="18" spans="1:13" ht="15.75" customHeight="1" x14ac:dyDescent="0.25">
      <c r="A18" s="117" t="s">
        <v>6</v>
      </c>
      <c r="B18" s="118"/>
      <c r="C18" s="118"/>
      <c r="D18" s="118"/>
      <c r="E18" s="118"/>
      <c r="F18" s="118"/>
      <c r="G18" s="118"/>
      <c r="H18" s="118"/>
      <c r="I18" s="118"/>
      <c r="J18" s="118"/>
      <c r="K18" s="118"/>
      <c r="L18" s="118"/>
      <c r="M18" s="119"/>
    </row>
    <row r="19" spans="1:13" ht="132" customHeight="1" x14ac:dyDescent="0.25">
      <c r="A19" s="38" t="s">
        <v>56</v>
      </c>
      <c r="B19" s="12" t="s">
        <v>7</v>
      </c>
      <c r="C19" s="22" t="s">
        <v>8</v>
      </c>
      <c r="D19" s="24">
        <v>15.1</v>
      </c>
      <c r="E19" s="24">
        <v>1196.5999999999999</v>
      </c>
      <c r="F19" s="25">
        <v>436.1</v>
      </c>
      <c r="G19" s="24">
        <v>166.4</v>
      </c>
      <c r="H19" s="44">
        <v>1114.3</v>
      </c>
      <c r="I19" s="24">
        <v>400</v>
      </c>
      <c r="J19" s="24">
        <v>300</v>
      </c>
      <c r="K19" s="24">
        <v>300</v>
      </c>
      <c r="L19" s="24">
        <v>4763</v>
      </c>
      <c r="M19" s="12" t="s">
        <v>39</v>
      </c>
    </row>
    <row r="20" spans="1:13" ht="102.75" customHeight="1" x14ac:dyDescent="0.25">
      <c r="A20" s="38" t="s">
        <v>57</v>
      </c>
      <c r="B20" s="12" t="s">
        <v>9</v>
      </c>
      <c r="C20" s="22" t="s">
        <v>8</v>
      </c>
      <c r="D20" s="24">
        <v>28.5</v>
      </c>
      <c r="E20" s="24">
        <v>12.7</v>
      </c>
      <c r="F20" s="25">
        <v>6</v>
      </c>
      <c r="G20" s="24">
        <v>123</v>
      </c>
      <c r="H20" s="44">
        <v>150</v>
      </c>
      <c r="I20" s="24">
        <v>251</v>
      </c>
      <c r="J20" s="24">
        <v>100</v>
      </c>
      <c r="K20" s="24">
        <v>150</v>
      </c>
      <c r="L20" s="24">
        <v>121.3</v>
      </c>
      <c r="M20" s="12" t="s">
        <v>39</v>
      </c>
    </row>
    <row r="21" spans="1:13" ht="103.5" customHeight="1" x14ac:dyDescent="0.25">
      <c r="A21" s="38" t="s">
        <v>58</v>
      </c>
      <c r="B21" s="12" t="s">
        <v>10</v>
      </c>
      <c r="C21" s="22" t="s">
        <v>8</v>
      </c>
      <c r="D21" s="24">
        <v>1100.0999999999999</v>
      </c>
      <c r="E21" s="24">
        <v>508.8</v>
      </c>
      <c r="F21" s="25">
        <v>769.3</v>
      </c>
      <c r="G21" s="24">
        <v>374.1</v>
      </c>
      <c r="H21" s="44">
        <v>393.6</v>
      </c>
      <c r="I21" s="24">
        <v>793</v>
      </c>
      <c r="J21" s="24">
        <v>1350</v>
      </c>
      <c r="K21" s="24">
        <v>1450</v>
      </c>
      <c r="L21" s="24">
        <v>2950.1</v>
      </c>
      <c r="M21" s="12" t="s">
        <v>39</v>
      </c>
    </row>
    <row r="22" spans="1:13" ht="78" customHeight="1" x14ac:dyDescent="0.25">
      <c r="A22" s="38" t="s">
        <v>60</v>
      </c>
      <c r="B22" s="12" t="s">
        <v>11</v>
      </c>
      <c r="C22" s="22" t="s">
        <v>8</v>
      </c>
      <c r="D22" s="12">
        <v>346</v>
      </c>
      <c r="E22" s="12">
        <v>52.5</v>
      </c>
      <c r="F22" s="13">
        <v>636.5</v>
      </c>
      <c r="G22" s="12">
        <v>1021.7</v>
      </c>
      <c r="H22" s="50">
        <v>573.1</v>
      </c>
      <c r="I22" s="12">
        <v>720</v>
      </c>
      <c r="J22" s="12">
        <v>500</v>
      </c>
      <c r="K22" s="12">
        <v>500</v>
      </c>
      <c r="L22" s="12">
        <v>582.79999999999995</v>
      </c>
      <c r="M22" s="12" t="s">
        <v>39</v>
      </c>
    </row>
    <row r="23" spans="1:13" ht="108" customHeight="1" x14ac:dyDescent="0.25">
      <c r="A23" s="38" t="s">
        <v>59</v>
      </c>
      <c r="B23" s="12" t="s">
        <v>12</v>
      </c>
      <c r="C23" s="22" t="s">
        <v>8</v>
      </c>
      <c r="D23" s="24">
        <v>62.1</v>
      </c>
      <c r="E23" s="24">
        <v>164.3</v>
      </c>
      <c r="F23" s="25">
        <v>1264.8</v>
      </c>
      <c r="G23" s="24">
        <v>1.4</v>
      </c>
      <c r="H23" s="44">
        <v>137.5</v>
      </c>
      <c r="I23" s="24">
        <v>217.2</v>
      </c>
      <c r="J23" s="24">
        <v>100.1</v>
      </c>
      <c r="K23" s="24">
        <v>100.1</v>
      </c>
      <c r="L23" s="24">
        <v>350</v>
      </c>
      <c r="M23" s="12" t="s">
        <v>42</v>
      </c>
    </row>
    <row r="24" spans="1:13" ht="132.75" customHeight="1" x14ac:dyDescent="0.25">
      <c r="A24" s="38" t="s">
        <v>61</v>
      </c>
      <c r="B24" s="12" t="s">
        <v>13</v>
      </c>
      <c r="C24" s="22" t="s">
        <v>8</v>
      </c>
      <c r="D24" s="24">
        <v>2420</v>
      </c>
      <c r="E24" s="24">
        <v>2188.6999999999998</v>
      </c>
      <c r="F24" s="25" t="s">
        <v>14</v>
      </c>
      <c r="G24" s="24">
        <v>2036</v>
      </c>
      <c r="H24" s="44">
        <v>2084.5</v>
      </c>
      <c r="I24" s="24">
        <v>1731</v>
      </c>
      <c r="J24" s="24">
        <v>2500</v>
      </c>
      <c r="K24" s="24">
        <v>2700</v>
      </c>
      <c r="L24" s="24">
        <v>2983.7</v>
      </c>
      <c r="M24" s="12" t="s">
        <v>39</v>
      </c>
    </row>
    <row r="25" spans="1:13" ht="49.5" customHeight="1" x14ac:dyDescent="0.25">
      <c r="A25" s="38" t="s">
        <v>62</v>
      </c>
      <c r="B25" s="12" t="s">
        <v>15</v>
      </c>
      <c r="C25" s="22" t="s">
        <v>8</v>
      </c>
      <c r="D25" s="24">
        <v>2097</v>
      </c>
      <c r="E25" s="24">
        <v>1424.7</v>
      </c>
      <c r="F25" s="25">
        <v>0</v>
      </c>
      <c r="G25" s="24">
        <v>0</v>
      </c>
      <c r="H25" s="44">
        <v>0</v>
      </c>
      <c r="I25" s="24">
        <v>0</v>
      </c>
      <c r="J25" s="24">
        <v>0</v>
      </c>
      <c r="K25" s="24">
        <v>0</v>
      </c>
      <c r="L25" s="24">
        <v>0</v>
      </c>
      <c r="M25" s="12" t="s">
        <v>39</v>
      </c>
    </row>
    <row r="26" spans="1:13" ht="59.25" customHeight="1" x14ac:dyDescent="0.25">
      <c r="A26" s="38" t="s">
        <v>63</v>
      </c>
      <c r="B26" s="12" t="s">
        <v>16</v>
      </c>
      <c r="C26" s="22" t="s">
        <v>17</v>
      </c>
      <c r="D26" s="24">
        <v>0</v>
      </c>
      <c r="E26" s="24">
        <v>0</v>
      </c>
      <c r="F26" s="25">
        <v>0</v>
      </c>
      <c r="G26" s="44">
        <f>50.9+38.6</f>
        <v>89.5</v>
      </c>
      <c r="H26" s="24">
        <v>0</v>
      </c>
      <c r="I26" s="24">
        <v>0</v>
      </c>
      <c r="J26" s="24">
        <v>0</v>
      </c>
      <c r="K26" s="24">
        <v>0</v>
      </c>
      <c r="L26" s="24">
        <v>0</v>
      </c>
      <c r="M26" s="12" t="s">
        <v>43</v>
      </c>
    </row>
    <row r="27" spans="1:13" ht="36" x14ac:dyDescent="0.25">
      <c r="A27" s="136"/>
      <c r="B27" s="102" t="s">
        <v>18</v>
      </c>
      <c r="C27" s="22" t="s">
        <v>8</v>
      </c>
      <c r="D27" s="18">
        <v>6068.8</v>
      </c>
      <c r="E27" s="18">
        <v>5548.3</v>
      </c>
      <c r="F27" s="20" t="s">
        <v>19</v>
      </c>
      <c r="G27" s="18">
        <f>G19+G20+G21+G22+G23+G24</f>
        <v>3722.6000000000004</v>
      </c>
      <c r="H27" s="18">
        <f>H19+H20+H21+H22+H23+H24+H25</f>
        <v>4453</v>
      </c>
      <c r="I27" s="18">
        <f>I19+I20+I21+I22+I23+I24+I25</f>
        <v>4112.2</v>
      </c>
      <c r="J27" s="18">
        <f>J19+J20+J21+J22+J23+J24+J25+J26</f>
        <v>4850.1000000000004</v>
      </c>
      <c r="K27" s="18">
        <f>K26+K25+K24+K23+K22+K21+K20+K19</f>
        <v>5200.1000000000004</v>
      </c>
      <c r="L27" s="18">
        <v>11750.9</v>
      </c>
      <c r="M27" s="18"/>
    </row>
    <row r="28" spans="1:13" ht="44.25" customHeight="1" x14ac:dyDescent="0.25">
      <c r="A28" s="137"/>
      <c r="B28" s="102"/>
      <c r="C28" s="22" t="s">
        <v>17</v>
      </c>
      <c r="D28" s="24">
        <v>0</v>
      </c>
      <c r="E28" s="24">
        <v>0</v>
      </c>
      <c r="F28" s="24">
        <v>0</v>
      </c>
      <c r="G28" s="19">
        <f>G26</f>
        <v>89.5</v>
      </c>
      <c r="H28" s="24">
        <v>0</v>
      </c>
      <c r="I28" s="24">
        <v>0</v>
      </c>
      <c r="J28" s="24">
        <v>0</v>
      </c>
      <c r="K28" s="24">
        <v>0</v>
      </c>
      <c r="L28" s="24">
        <v>0</v>
      </c>
      <c r="M28" s="18"/>
    </row>
    <row r="29" spans="1:13" ht="36" customHeight="1" x14ac:dyDescent="0.25">
      <c r="A29" s="102" t="s">
        <v>52</v>
      </c>
      <c r="B29" s="102"/>
      <c r="C29" s="102"/>
      <c r="D29" s="102"/>
      <c r="E29" s="102"/>
      <c r="F29" s="102"/>
      <c r="G29" s="102"/>
      <c r="H29" s="102"/>
      <c r="I29" s="102"/>
      <c r="J29" s="102"/>
      <c r="K29" s="102"/>
      <c r="L29" s="102"/>
      <c r="M29" s="102"/>
    </row>
    <row r="30" spans="1:13" ht="186" customHeight="1" x14ac:dyDescent="0.25">
      <c r="A30" s="41" t="s">
        <v>64</v>
      </c>
      <c r="B30" s="21" t="s">
        <v>20</v>
      </c>
      <c r="C30" s="22" t="s">
        <v>8</v>
      </c>
      <c r="D30" s="21">
        <v>13.1</v>
      </c>
      <c r="E30" s="12">
        <v>75.8</v>
      </c>
      <c r="F30" s="13">
        <v>462.9</v>
      </c>
      <c r="G30" s="12">
        <v>315.5</v>
      </c>
      <c r="H30" s="12">
        <v>791.1</v>
      </c>
      <c r="I30" s="12">
        <v>4017.9</v>
      </c>
      <c r="J30" s="12">
        <v>500</v>
      </c>
      <c r="K30" s="12">
        <v>1000</v>
      </c>
      <c r="L30" s="12">
        <v>1104.9000000000001</v>
      </c>
      <c r="M30" s="12" t="s">
        <v>42</v>
      </c>
    </row>
    <row r="31" spans="1:13" ht="108" customHeight="1" x14ac:dyDescent="0.25">
      <c r="A31" s="41" t="s">
        <v>65</v>
      </c>
      <c r="B31" s="21" t="s">
        <v>21</v>
      </c>
      <c r="C31" s="22" t="s">
        <v>8</v>
      </c>
      <c r="D31" s="21">
        <v>10.1</v>
      </c>
      <c r="E31" s="12">
        <v>0</v>
      </c>
      <c r="F31" s="13">
        <v>0</v>
      </c>
      <c r="G31" s="12">
        <v>366.2</v>
      </c>
      <c r="H31" s="12">
        <v>0</v>
      </c>
      <c r="I31" s="12">
        <v>0.1</v>
      </c>
      <c r="J31" s="12">
        <v>950</v>
      </c>
      <c r="K31" s="12">
        <v>300</v>
      </c>
      <c r="L31" s="12">
        <v>700</v>
      </c>
      <c r="M31" s="12" t="s">
        <v>42</v>
      </c>
    </row>
    <row r="32" spans="1:13" ht="89.25" customHeight="1" x14ac:dyDescent="0.25">
      <c r="A32" s="41" t="s">
        <v>66</v>
      </c>
      <c r="B32" s="21" t="s">
        <v>22</v>
      </c>
      <c r="C32" s="22" t="s">
        <v>8</v>
      </c>
      <c r="D32" s="21">
        <v>0.1</v>
      </c>
      <c r="E32" s="12">
        <v>0</v>
      </c>
      <c r="F32" s="13">
        <v>0</v>
      </c>
      <c r="G32" s="12">
        <v>0</v>
      </c>
      <c r="H32" s="12">
        <v>0</v>
      </c>
      <c r="I32" s="12">
        <v>0.1</v>
      </c>
      <c r="J32" s="12">
        <v>50</v>
      </c>
      <c r="K32" s="12">
        <v>50</v>
      </c>
      <c r="L32" s="12">
        <v>0</v>
      </c>
      <c r="M32" s="12" t="s">
        <v>42</v>
      </c>
    </row>
    <row r="33" spans="1:13" ht="109.5" customHeight="1" x14ac:dyDescent="0.25">
      <c r="A33" s="41" t="s">
        <v>67</v>
      </c>
      <c r="B33" s="21" t="s">
        <v>44</v>
      </c>
      <c r="C33" s="22" t="s">
        <v>8</v>
      </c>
      <c r="D33" s="21">
        <v>0.1</v>
      </c>
      <c r="E33" s="12">
        <v>0</v>
      </c>
      <c r="F33" s="13">
        <v>36.1</v>
      </c>
      <c r="G33" s="12">
        <v>421</v>
      </c>
      <c r="H33" s="12">
        <v>300.2</v>
      </c>
      <c r="I33" s="12">
        <v>400</v>
      </c>
      <c r="J33" s="12">
        <v>50</v>
      </c>
      <c r="K33" s="12">
        <v>50</v>
      </c>
      <c r="L33" s="12">
        <v>0</v>
      </c>
      <c r="M33" s="12" t="s">
        <v>42</v>
      </c>
    </row>
    <row r="34" spans="1:13" ht="146.25" customHeight="1" x14ac:dyDescent="0.25">
      <c r="A34" s="105" t="s">
        <v>68</v>
      </c>
      <c r="B34" s="125" t="s">
        <v>23</v>
      </c>
      <c r="C34" s="22" t="s">
        <v>8</v>
      </c>
      <c r="D34" s="23">
        <v>0</v>
      </c>
      <c r="E34" s="24">
        <v>0</v>
      </c>
      <c r="F34" s="25">
        <v>1</v>
      </c>
      <c r="G34" s="24">
        <v>0</v>
      </c>
      <c r="H34" s="24">
        <v>0</v>
      </c>
      <c r="I34" s="24">
        <v>0</v>
      </c>
      <c r="J34" s="24">
        <v>0</v>
      </c>
      <c r="K34" s="24">
        <v>0</v>
      </c>
      <c r="L34" s="24">
        <v>0</v>
      </c>
      <c r="M34" s="143" t="s">
        <v>42</v>
      </c>
    </row>
    <row r="35" spans="1:13" ht="24.75" customHeight="1" x14ac:dyDescent="0.25">
      <c r="A35" s="138"/>
      <c r="B35" s="126"/>
      <c r="C35" s="128" t="s">
        <v>17</v>
      </c>
      <c r="D35" s="130">
        <v>0</v>
      </c>
      <c r="E35" s="110">
        <v>0</v>
      </c>
      <c r="F35" s="112">
        <v>79</v>
      </c>
      <c r="G35" s="110">
        <v>0</v>
      </c>
      <c r="H35" s="110">
        <v>0</v>
      </c>
      <c r="I35" s="110">
        <v>0</v>
      </c>
      <c r="J35" s="110">
        <v>0</v>
      </c>
      <c r="K35" s="110">
        <v>0</v>
      </c>
      <c r="L35" s="110">
        <v>0</v>
      </c>
      <c r="M35" s="144"/>
    </row>
    <row r="36" spans="1:13" x14ac:dyDescent="0.25">
      <c r="A36" s="106"/>
      <c r="B36" s="127"/>
      <c r="C36" s="129"/>
      <c r="D36" s="131"/>
      <c r="E36" s="111"/>
      <c r="F36" s="113"/>
      <c r="G36" s="111"/>
      <c r="H36" s="111"/>
      <c r="I36" s="111"/>
      <c r="J36" s="111"/>
      <c r="K36" s="111"/>
      <c r="L36" s="111"/>
      <c r="M36" s="145"/>
    </row>
    <row r="37" spans="1:13" ht="97.5" customHeight="1" x14ac:dyDescent="0.25">
      <c r="A37" s="41" t="s">
        <v>69</v>
      </c>
      <c r="B37" s="21" t="s">
        <v>24</v>
      </c>
      <c r="C37" s="22" t="s">
        <v>8</v>
      </c>
      <c r="D37" s="21">
        <v>0</v>
      </c>
      <c r="E37" s="12">
        <v>0</v>
      </c>
      <c r="F37" s="13">
        <v>0</v>
      </c>
      <c r="G37" s="12">
        <v>680</v>
      </c>
      <c r="H37" s="12">
        <v>0</v>
      </c>
      <c r="I37" s="12">
        <v>0</v>
      </c>
      <c r="J37" s="12">
        <v>0</v>
      </c>
      <c r="K37" s="12">
        <v>0</v>
      </c>
      <c r="L37" s="12">
        <v>0</v>
      </c>
      <c r="M37" s="12" t="s">
        <v>42</v>
      </c>
    </row>
    <row r="38" spans="1:13" ht="87.75" customHeight="1" x14ac:dyDescent="0.25">
      <c r="A38" s="105" t="s">
        <v>79</v>
      </c>
      <c r="B38" s="140" t="s">
        <v>92</v>
      </c>
      <c r="C38" s="46" t="s">
        <v>8</v>
      </c>
      <c r="D38" s="45">
        <v>0</v>
      </c>
      <c r="E38" s="12">
        <v>0</v>
      </c>
      <c r="F38" s="13">
        <v>0</v>
      </c>
      <c r="G38" s="12">
        <v>0</v>
      </c>
      <c r="H38" s="56">
        <v>7</v>
      </c>
      <c r="I38" s="12">
        <v>100</v>
      </c>
      <c r="J38" s="12">
        <v>50</v>
      </c>
      <c r="K38" s="12">
        <v>50</v>
      </c>
      <c r="L38" s="12">
        <v>0</v>
      </c>
      <c r="M38" s="12" t="s">
        <v>42</v>
      </c>
    </row>
    <row r="39" spans="1:13" ht="96.75" customHeight="1" x14ac:dyDescent="0.25">
      <c r="A39" s="106"/>
      <c r="B39" s="141"/>
      <c r="C39" s="46" t="s">
        <v>8</v>
      </c>
      <c r="D39" s="45">
        <v>0</v>
      </c>
      <c r="E39" s="12">
        <v>0</v>
      </c>
      <c r="F39" s="13">
        <v>0</v>
      </c>
      <c r="G39" s="12">
        <v>0</v>
      </c>
      <c r="H39" s="12">
        <v>63.5</v>
      </c>
      <c r="I39" s="12">
        <v>500</v>
      </c>
      <c r="J39" s="12">
        <v>0</v>
      </c>
      <c r="K39" s="12">
        <v>0</v>
      </c>
      <c r="L39" s="12">
        <v>0</v>
      </c>
      <c r="M39" s="12" t="s">
        <v>78</v>
      </c>
    </row>
    <row r="40" spans="1:13" ht="150" customHeight="1" x14ac:dyDescent="0.25">
      <c r="A40" s="41" t="s">
        <v>88</v>
      </c>
      <c r="B40" s="21" t="s">
        <v>15</v>
      </c>
      <c r="C40" s="22" t="s">
        <v>8</v>
      </c>
      <c r="D40" s="21">
        <v>748</v>
      </c>
      <c r="E40" s="12">
        <v>0</v>
      </c>
      <c r="F40" s="25" t="s">
        <v>25</v>
      </c>
      <c r="G40" s="12">
        <v>0</v>
      </c>
      <c r="H40" s="12">
        <v>0</v>
      </c>
      <c r="I40" s="12">
        <v>0</v>
      </c>
      <c r="J40" s="12">
        <v>0</v>
      </c>
      <c r="K40" s="12">
        <v>0</v>
      </c>
      <c r="L40" s="12">
        <v>0</v>
      </c>
      <c r="M40" s="12" t="s">
        <v>42</v>
      </c>
    </row>
    <row r="41" spans="1:13" ht="51" customHeight="1" x14ac:dyDescent="0.25">
      <c r="A41" s="142"/>
      <c r="B41" s="124" t="s">
        <v>26</v>
      </c>
      <c r="C41" s="15" t="s">
        <v>8</v>
      </c>
      <c r="D41" s="26">
        <v>771.4</v>
      </c>
      <c r="E41" s="19">
        <v>75.8</v>
      </c>
      <c r="F41" s="20">
        <v>500</v>
      </c>
      <c r="G41" s="19">
        <f>G30+G31+G32+G33+G34+G35+G37+G40</f>
        <v>1782.7</v>
      </c>
      <c r="H41" s="19">
        <f>H30+H31+H32+H33+H34+H35+H37+H38+H40+H39</f>
        <v>1161.8</v>
      </c>
      <c r="I41" s="19">
        <f>I30+I31+I32+I33+I34+I37+I38+I40+I39</f>
        <v>5018.1000000000004</v>
      </c>
      <c r="J41" s="19">
        <f>J30+J31+J32+J33+J34+J35+J37+J38+J40</f>
        <v>1600</v>
      </c>
      <c r="K41" s="19">
        <f>K40+K39+K38+K37+K35+K34+K33+K32+K31+K30</f>
        <v>1450</v>
      </c>
      <c r="L41" s="19">
        <v>1804.9</v>
      </c>
      <c r="M41" s="18"/>
    </row>
    <row r="42" spans="1:13" ht="84" customHeight="1" x14ac:dyDescent="0.25">
      <c r="A42" s="142"/>
      <c r="B42" s="124"/>
      <c r="C42" s="15" t="s">
        <v>17</v>
      </c>
      <c r="D42" s="26">
        <v>0</v>
      </c>
      <c r="E42" s="19">
        <v>0</v>
      </c>
      <c r="F42" s="20">
        <v>79</v>
      </c>
      <c r="G42" s="19">
        <v>0</v>
      </c>
      <c r="H42" s="19">
        <v>0</v>
      </c>
      <c r="I42" s="19">
        <v>0</v>
      </c>
      <c r="J42" s="19">
        <v>0</v>
      </c>
      <c r="K42" s="19">
        <v>0</v>
      </c>
      <c r="L42" s="19">
        <v>0</v>
      </c>
      <c r="M42" s="18"/>
    </row>
    <row r="43" spans="1:13" ht="42.75" customHeight="1" x14ac:dyDescent="0.25">
      <c r="A43" s="102" t="s">
        <v>53</v>
      </c>
      <c r="B43" s="102"/>
      <c r="C43" s="102"/>
      <c r="D43" s="102"/>
      <c r="E43" s="102"/>
      <c r="F43" s="102"/>
      <c r="G43" s="102"/>
      <c r="H43" s="102"/>
      <c r="I43" s="102"/>
      <c r="J43" s="102"/>
      <c r="K43" s="102"/>
      <c r="L43" s="102"/>
      <c r="M43" s="102"/>
    </row>
    <row r="44" spans="1:13" ht="193.5" customHeight="1" x14ac:dyDescent="0.25">
      <c r="A44" s="41" t="s">
        <v>70</v>
      </c>
      <c r="B44" s="21" t="s">
        <v>27</v>
      </c>
      <c r="C44" s="22" t="s">
        <v>8</v>
      </c>
      <c r="D44" s="31" t="s">
        <v>28</v>
      </c>
      <c r="E44" s="27">
        <v>188.4</v>
      </c>
      <c r="F44" s="36">
        <v>150.69999999999999</v>
      </c>
      <c r="G44" s="27">
        <v>72.8</v>
      </c>
      <c r="H44" s="24">
        <v>158.6</v>
      </c>
      <c r="I44" s="24">
        <v>200</v>
      </c>
      <c r="J44" s="24">
        <v>200</v>
      </c>
      <c r="K44" s="24">
        <v>200</v>
      </c>
      <c r="L44" s="24">
        <v>1864.7</v>
      </c>
      <c r="M44" s="14" t="s">
        <v>39</v>
      </c>
    </row>
    <row r="45" spans="1:13" ht="63" customHeight="1" x14ac:dyDescent="0.25">
      <c r="A45" s="41" t="s">
        <v>71</v>
      </c>
      <c r="B45" s="21" t="s">
        <v>15</v>
      </c>
      <c r="C45" s="22" t="s">
        <v>8</v>
      </c>
      <c r="D45" s="37" t="s">
        <v>40</v>
      </c>
      <c r="E45" s="27" t="s">
        <v>29</v>
      </c>
      <c r="F45" s="25" t="s">
        <v>25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14" t="s">
        <v>39</v>
      </c>
    </row>
    <row r="46" spans="1:13" ht="59.25" customHeight="1" x14ac:dyDescent="0.25">
      <c r="A46" s="42"/>
      <c r="B46" s="28" t="s">
        <v>30</v>
      </c>
      <c r="C46" s="15" t="s">
        <v>8</v>
      </c>
      <c r="D46" s="29">
        <v>640.1</v>
      </c>
      <c r="E46" s="19" t="s">
        <v>31</v>
      </c>
      <c r="F46" s="20">
        <v>150.69999999999999</v>
      </c>
      <c r="G46" s="19">
        <f>G44</f>
        <v>72.8</v>
      </c>
      <c r="H46" s="19">
        <f>H44+H45</f>
        <v>158.6</v>
      </c>
      <c r="I46" s="19">
        <f>I44+I45</f>
        <v>200</v>
      </c>
      <c r="J46" s="19">
        <f>J44+J45</f>
        <v>200</v>
      </c>
      <c r="K46" s="19">
        <f>K44</f>
        <v>200</v>
      </c>
      <c r="L46" s="19">
        <v>1864.7</v>
      </c>
      <c r="M46" s="30"/>
    </row>
    <row r="47" spans="1:13" ht="45" customHeight="1" x14ac:dyDescent="0.25">
      <c r="A47" s="102" t="s">
        <v>55</v>
      </c>
      <c r="B47" s="102"/>
      <c r="C47" s="102"/>
      <c r="D47" s="102"/>
      <c r="E47" s="102"/>
      <c r="F47" s="102"/>
      <c r="G47" s="102"/>
      <c r="H47" s="102"/>
      <c r="I47" s="102"/>
      <c r="J47" s="102"/>
      <c r="K47" s="102"/>
      <c r="L47" s="102"/>
      <c r="M47" s="102"/>
    </row>
    <row r="48" spans="1:13" ht="60.75" customHeight="1" x14ac:dyDescent="0.25">
      <c r="A48" s="41" t="s">
        <v>72</v>
      </c>
      <c r="B48" s="21" t="s">
        <v>32</v>
      </c>
      <c r="C48" s="22" t="s">
        <v>8</v>
      </c>
      <c r="D48" s="16">
        <v>100.5</v>
      </c>
      <c r="E48" s="12">
        <v>185.1</v>
      </c>
      <c r="F48" s="13">
        <v>350.8</v>
      </c>
      <c r="G48" s="12">
        <v>751.9</v>
      </c>
      <c r="H48" s="12">
        <v>1312.6</v>
      </c>
      <c r="I48" s="12">
        <v>1520</v>
      </c>
      <c r="J48" s="12">
        <v>420</v>
      </c>
      <c r="K48" s="12">
        <v>320.10000000000002</v>
      </c>
      <c r="L48" s="12">
        <v>443.2</v>
      </c>
      <c r="M48" s="14" t="s">
        <v>42</v>
      </c>
    </row>
    <row r="49" spans="1:15" ht="60.75" customHeight="1" x14ac:dyDescent="0.25">
      <c r="A49" s="53" t="s">
        <v>73</v>
      </c>
      <c r="B49" s="51" t="s">
        <v>87</v>
      </c>
      <c r="C49" s="52" t="s">
        <v>8</v>
      </c>
      <c r="D49" s="16">
        <v>0</v>
      </c>
      <c r="E49" s="12">
        <v>0</v>
      </c>
      <c r="F49" s="13">
        <v>0</v>
      </c>
      <c r="G49" s="12">
        <v>0</v>
      </c>
      <c r="H49" s="12">
        <v>49.9</v>
      </c>
      <c r="I49" s="12">
        <v>1021.7</v>
      </c>
      <c r="J49" s="12">
        <v>0</v>
      </c>
      <c r="K49" s="12">
        <v>0</v>
      </c>
      <c r="L49" s="12">
        <v>0</v>
      </c>
      <c r="M49" s="14" t="s">
        <v>42</v>
      </c>
    </row>
    <row r="50" spans="1:15" ht="60.75" customHeight="1" x14ac:dyDescent="0.25">
      <c r="A50" s="49" t="s">
        <v>74</v>
      </c>
      <c r="B50" s="47" t="s">
        <v>80</v>
      </c>
      <c r="C50" s="48" t="s">
        <v>8</v>
      </c>
      <c r="D50" s="16">
        <v>0</v>
      </c>
      <c r="E50" s="12">
        <v>0</v>
      </c>
      <c r="F50" s="13">
        <v>0</v>
      </c>
      <c r="G50" s="12">
        <v>0</v>
      </c>
      <c r="H50" s="12">
        <v>1555.1</v>
      </c>
      <c r="I50" s="12">
        <v>928</v>
      </c>
      <c r="J50" s="12">
        <v>800</v>
      </c>
      <c r="K50" s="12">
        <v>100</v>
      </c>
      <c r="L50" s="12">
        <v>0</v>
      </c>
      <c r="M50" s="14" t="s">
        <v>42</v>
      </c>
    </row>
    <row r="51" spans="1:15" ht="107.25" customHeight="1" x14ac:dyDescent="0.25">
      <c r="A51" s="41" t="s">
        <v>75</v>
      </c>
      <c r="B51" s="21" t="s">
        <v>33</v>
      </c>
      <c r="C51" s="22" t="s">
        <v>8</v>
      </c>
      <c r="D51" s="16">
        <v>966.5</v>
      </c>
      <c r="E51" s="12">
        <v>1243.7</v>
      </c>
      <c r="F51" s="13">
        <v>1465.1</v>
      </c>
      <c r="G51" s="12">
        <v>987.9</v>
      </c>
      <c r="H51" s="12">
        <v>1101.0999999999999</v>
      </c>
      <c r="I51" s="12">
        <v>1105</v>
      </c>
      <c r="J51" s="12">
        <v>1350</v>
      </c>
      <c r="K51" s="12">
        <v>1560</v>
      </c>
      <c r="L51" s="12">
        <v>2121.1</v>
      </c>
      <c r="M51" s="14" t="s">
        <v>42</v>
      </c>
    </row>
    <row r="52" spans="1:15" ht="126" customHeight="1" x14ac:dyDescent="0.25">
      <c r="A52" s="41" t="s">
        <v>76</v>
      </c>
      <c r="B52" s="21" t="s">
        <v>34</v>
      </c>
      <c r="C52" s="22" t="s">
        <v>8</v>
      </c>
      <c r="D52" s="16">
        <v>1611.4</v>
      </c>
      <c r="E52" s="12">
        <v>1250.8</v>
      </c>
      <c r="F52" s="13">
        <v>1452</v>
      </c>
      <c r="G52" s="12">
        <v>1323.1</v>
      </c>
      <c r="H52" s="12">
        <v>1905.5</v>
      </c>
      <c r="I52" s="12">
        <v>1755</v>
      </c>
      <c r="J52" s="12">
        <v>4300</v>
      </c>
      <c r="K52" s="12">
        <v>3600</v>
      </c>
      <c r="L52" s="12">
        <v>2913.5</v>
      </c>
      <c r="M52" s="14" t="s">
        <v>42</v>
      </c>
    </row>
    <row r="53" spans="1:15" ht="131.25" customHeight="1" x14ac:dyDescent="0.25">
      <c r="A53" s="41" t="s">
        <v>77</v>
      </c>
      <c r="B53" s="21" t="s">
        <v>35</v>
      </c>
      <c r="C53" s="22" t="s">
        <v>8</v>
      </c>
      <c r="D53" s="16">
        <v>0.1</v>
      </c>
      <c r="E53" s="12">
        <v>0</v>
      </c>
      <c r="F53" s="13">
        <v>0</v>
      </c>
      <c r="G53" s="12">
        <v>0</v>
      </c>
      <c r="H53" s="12">
        <v>0</v>
      </c>
      <c r="I53" s="12">
        <v>0</v>
      </c>
      <c r="J53" s="12">
        <v>0</v>
      </c>
      <c r="K53" s="12">
        <v>0</v>
      </c>
      <c r="L53" s="12">
        <v>0</v>
      </c>
      <c r="M53" s="14" t="s">
        <v>42</v>
      </c>
    </row>
    <row r="54" spans="1:15" ht="63" customHeight="1" x14ac:dyDescent="0.25">
      <c r="A54" s="41" t="s">
        <v>84</v>
      </c>
      <c r="B54" s="21" t="s">
        <v>15</v>
      </c>
      <c r="C54" s="22" t="s">
        <v>8</v>
      </c>
      <c r="D54" s="16">
        <v>1425</v>
      </c>
      <c r="E54" s="12">
        <v>864.5</v>
      </c>
      <c r="F54" s="13">
        <v>0</v>
      </c>
      <c r="G54" s="12">
        <v>0</v>
      </c>
      <c r="H54" s="12">
        <v>0</v>
      </c>
      <c r="I54" s="12">
        <v>0</v>
      </c>
      <c r="J54" s="12">
        <v>0</v>
      </c>
      <c r="K54" s="12">
        <v>0</v>
      </c>
      <c r="L54" s="12">
        <v>0</v>
      </c>
      <c r="M54" s="14" t="s">
        <v>42</v>
      </c>
    </row>
    <row r="55" spans="1:15" ht="88.5" customHeight="1" x14ac:dyDescent="0.25">
      <c r="A55" s="61" t="s">
        <v>86</v>
      </c>
      <c r="B55" s="12" t="s">
        <v>16</v>
      </c>
      <c r="C55" s="15" t="s">
        <v>41</v>
      </c>
      <c r="D55" s="16">
        <v>0</v>
      </c>
      <c r="E55" s="12">
        <v>0</v>
      </c>
      <c r="F55" s="13">
        <v>0</v>
      </c>
      <c r="G55" s="12">
        <v>64.3</v>
      </c>
      <c r="H55" s="12">
        <v>0</v>
      </c>
      <c r="I55" s="12">
        <v>0</v>
      </c>
      <c r="J55" s="12">
        <v>0</v>
      </c>
      <c r="K55" s="12">
        <v>0</v>
      </c>
      <c r="L55" s="12">
        <v>0</v>
      </c>
      <c r="M55" s="14" t="s">
        <v>42</v>
      </c>
    </row>
    <row r="56" spans="1:15" ht="88.5" customHeight="1" x14ac:dyDescent="0.25">
      <c r="A56" s="101"/>
      <c r="B56" s="102" t="s">
        <v>54</v>
      </c>
      <c r="C56" s="15" t="s">
        <v>8</v>
      </c>
      <c r="D56" s="16">
        <f>D55+D54+D53+D52+D51+D50+D49+D48</f>
        <v>4103.5</v>
      </c>
      <c r="E56" s="12">
        <f>E55+E54+E53+E52+E51+E50+E49+E48</f>
        <v>3544.1</v>
      </c>
      <c r="F56" s="13">
        <f>F55+F54+F53+F52+F51+F50+F49+F48</f>
        <v>3267.9</v>
      </c>
      <c r="G56" s="12">
        <v>3062.9</v>
      </c>
      <c r="H56" s="12">
        <f>H55+H54+H53+H52+H51+H50+H49+H48</f>
        <v>5924.1999999999989</v>
      </c>
      <c r="I56" s="12">
        <f>I55+I54+I53+I52+I51+I50+I49+I48</f>
        <v>6329.7</v>
      </c>
      <c r="J56" s="12">
        <f>J55+J54+J53+J52+J51+J50+J49+J48</f>
        <v>6870</v>
      </c>
      <c r="K56" s="12">
        <f>K55+K54+K53+K52+K51+K50+K49+K48</f>
        <v>5580.1</v>
      </c>
      <c r="L56" s="12">
        <f>L55+L54+L53+L52+L51+L50+L49+L48</f>
        <v>5477.8</v>
      </c>
      <c r="M56" s="14"/>
    </row>
    <row r="57" spans="1:15" ht="88.5" customHeight="1" x14ac:dyDescent="0.25">
      <c r="A57" s="101"/>
      <c r="B57" s="103"/>
      <c r="C57" s="15" t="s">
        <v>17</v>
      </c>
      <c r="D57" s="16">
        <v>0</v>
      </c>
      <c r="E57" s="12">
        <v>0</v>
      </c>
      <c r="F57" s="13">
        <v>0</v>
      </c>
      <c r="G57" s="12">
        <v>0</v>
      </c>
      <c r="H57" s="12">
        <v>0</v>
      </c>
      <c r="I57" s="12">
        <v>0</v>
      </c>
      <c r="J57" s="12">
        <v>0</v>
      </c>
      <c r="K57" s="12">
        <v>0</v>
      </c>
      <c r="L57" s="12">
        <v>0</v>
      </c>
      <c r="M57" s="14"/>
    </row>
    <row r="58" spans="1:15" ht="48.75" customHeight="1" x14ac:dyDescent="0.25">
      <c r="A58" s="132" t="s">
        <v>94</v>
      </c>
      <c r="B58" s="133"/>
      <c r="C58" s="133"/>
      <c r="D58" s="133"/>
      <c r="E58" s="133"/>
      <c r="F58" s="133"/>
      <c r="G58" s="133"/>
      <c r="H58" s="133"/>
      <c r="I58" s="133"/>
      <c r="J58" s="133"/>
      <c r="K58" s="133"/>
      <c r="L58" s="133"/>
      <c r="M58" s="134"/>
    </row>
    <row r="59" spans="1:15" ht="99" customHeight="1" x14ac:dyDescent="0.25">
      <c r="A59" s="57" t="s">
        <v>85</v>
      </c>
      <c r="B59" s="55" t="s">
        <v>83</v>
      </c>
      <c r="C59" s="15" t="s">
        <v>8</v>
      </c>
      <c r="D59" s="31">
        <v>0</v>
      </c>
      <c r="E59" s="59">
        <v>0</v>
      </c>
      <c r="F59" s="60">
        <v>0</v>
      </c>
      <c r="G59" s="59">
        <v>0</v>
      </c>
      <c r="H59" s="59">
        <v>0</v>
      </c>
      <c r="I59" s="59">
        <v>0</v>
      </c>
      <c r="J59" s="59">
        <v>0</v>
      </c>
      <c r="K59" s="59">
        <v>0</v>
      </c>
      <c r="L59" s="59">
        <v>0</v>
      </c>
      <c r="M59" s="58"/>
    </row>
    <row r="60" spans="1:15" ht="43.5" customHeight="1" x14ac:dyDescent="0.25">
      <c r="A60" s="57"/>
      <c r="B60" s="54" t="s">
        <v>93</v>
      </c>
      <c r="C60" s="15" t="s">
        <v>8</v>
      </c>
      <c r="D60" s="31">
        <v>0</v>
      </c>
      <c r="E60" s="59">
        <v>0</v>
      </c>
      <c r="F60" s="60">
        <v>0</v>
      </c>
      <c r="G60" s="59">
        <v>0</v>
      </c>
      <c r="H60" s="59">
        <v>0</v>
      </c>
      <c r="I60" s="59">
        <v>0</v>
      </c>
      <c r="J60" s="59">
        <v>0</v>
      </c>
      <c r="K60" s="59">
        <v>0</v>
      </c>
      <c r="L60" s="59">
        <v>0</v>
      </c>
      <c r="M60" s="58"/>
    </row>
    <row r="61" spans="1:15" ht="36" x14ac:dyDescent="0.25">
      <c r="A61" s="105"/>
      <c r="B61" s="139" t="s">
        <v>36</v>
      </c>
      <c r="C61" s="15" t="s">
        <v>8</v>
      </c>
      <c r="D61" s="29">
        <v>11583.8</v>
      </c>
      <c r="E61" s="19">
        <v>9605.2999999999993</v>
      </c>
      <c r="F61" s="20">
        <v>9237.7999999999993</v>
      </c>
      <c r="G61" s="19">
        <f>G27+G41+G46+G56</f>
        <v>8641</v>
      </c>
      <c r="H61" s="19">
        <f>H27+H41+H46+H56</f>
        <v>11697.599999999999</v>
      </c>
      <c r="I61" s="19">
        <f>I27+I41+I46+I56</f>
        <v>15660</v>
      </c>
      <c r="J61" s="19">
        <f>J27+J46+J41+J56</f>
        <v>13520.1</v>
      </c>
      <c r="K61" s="19">
        <f>K27+K46+K41+K56</f>
        <v>12430.2</v>
      </c>
      <c r="L61" s="19">
        <v>20898.3</v>
      </c>
      <c r="M61" s="30"/>
    </row>
    <row r="62" spans="1:15" ht="36" x14ac:dyDescent="0.25">
      <c r="A62" s="106"/>
      <c r="B62" s="139"/>
      <c r="C62" s="15" t="s">
        <v>17</v>
      </c>
      <c r="D62" s="29">
        <v>0</v>
      </c>
      <c r="E62" s="19">
        <v>0</v>
      </c>
      <c r="F62" s="20">
        <v>79</v>
      </c>
      <c r="G62" s="19">
        <v>153.80000000000001</v>
      </c>
      <c r="H62" s="19">
        <v>0</v>
      </c>
      <c r="I62" s="19">
        <v>0</v>
      </c>
      <c r="J62" s="19">
        <v>0</v>
      </c>
      <c r="K62" s="19">
        <v>0</v>
      </c>
      <c r="L62" s="19">
        <v>0</v>
      </c>
      <c r="M62" s="30"/>
    </row>
    <row r="63" spans="1:15" ht="61.5" customHeight="1" x14ac:dyDescent="0.25">
      <c r="A63" s="41"/>
      <c r="B63" s="28" t="s">
        <v>91</v>
      </c>
      <c r="C63" s="15"/>
      <c r="D63" s="29">
        <v>11583.8</v>
      </c>
      <c r="E63" s="19">
        <v>9605.2999999999993</v>
      </c>
      <c r="F63" s="20">
        <v>9316.7999999999993</v>
      </c>
      <c r="G63" s="19">
        <f>G61+G62</f>
        <v>8794.7999999999993</v>
      </c>
      <c r="H63" s="19">
        <f>H61</f>
        <v>11697.599999999999</v>
      </c>
      <c r="I63" s="19">
        <f>I61</f>
        <v>15660</v>
      </c>
      <c r="J63" s="19">
        <f>J61</f>
        <v>13520.1</v>
      </c>
      <c r="K63" s="19">
        <f>K61</f>
        <v>12430.2</v>
      </c>
      <c r="L63" s="19">
        <v>20898.3</v>
      </c>
      <c r="M63" s="30"/>
      <c r="O63" s="35" t="s">
        <v>38</v>
      </c>
    </row>
    <row r="64" spans="1:15" x14ac:dyDescent="0.25">
      <c r="A64" s="39"/>
      <c r="M64" s="7" t="s">
        <v>37</v>
      </c>
    </row>
    <row r="65" spans="1:10" x14ac:dyDescent="0.25">
      <c r="A65" s="39"/>
    </row>
    <row r="66" spans="1:10" ht="35.25" customHeight="1" x14ac:dyDescent="0.25">
      <c r="A66" s="135" t="s">
        <v>95</v>
      </c>
      <c r="B66" s="135"/>
      <c r="C66" s="135"/>
      <c r="D66" s="135"/>
      <c r="H66" s="8" t="s">
        <v>89</v>
      </c>
      <c r="I66" s="104" t="s">
        <v>96</v>
      </c>
      <c r="J66" s="104"/>
    </row>
    <row r="67" spans="1:10" x14ac:dyDescent="0.25">
      <c r="A67" s="39"/>
    </row>
  </sheetData>
  <mergeCells count="46">
    <mergeCell ref="G14:G15"/>
    <mergeCell ref="M13:M15"/>
    <mergeCell ref="K14:K15"/>
    <mergeCell ref="J14:J15"/>
    <mergeCell ref="I14:I15"/>
    <mergeCell ref="H14:H15"/>
    <mergeCell ref="D13:L13"/>
    <mergeCell ref="A58:M58"/>
    <mergeCell ref="A66:D66"/>
    <mergeCell ref="A27:A28"/>
    <mergeCell ref="A34:A36"/>
    <mergeCell ref="B61:B62"/>
    <mergeCell ref="B27:B28"/>
    <mergeCell ref="A61:A62"/>
    <mergeCell ref="A47:M47"/>
    <mergeCell ref="B38:B39"/>
    <mergeCell ref="A29:M29"/>
    <mergeCell ref="G35:G36"/>
    <mergeCell ref="H35:H36"/>
    <mergeCell ref="I35:I36"/>
    <mergeCell ref="A41:A42"/>
    <mergeCell ref="M34:M36"/>
    <mergeCell ref="K35:K36"/>
    <mergeCell ref="L35:L36"/>
    <mergeCell ref="A43:M43"/>
    <mergeCell ref="B41:B42"/>
    <mergeCell ref="B34:B36"/>
    <mergeCell ref="C35:C36"/>
    <mergeCell ref="D35:D36"/>
    <mergeCell ref="J35:J36"/>
    <mergeCell ref="A56:A57"/>
    <mergeCell ref="B56:B57"/>
    <mergeCell ref="I66:J66"/>
    <mergeCell ref="A38:A39"/>
    <mergeCell ref="J8:L8"/>
    <mergeCell ref="D14:D15"/>
    <mergeCell ref="E14:E15"/>
    <mergeCell ref="F14:F15"/>
    <mergeCell ref="E35:E36"/>
    <mergeCell ref="F35:F36"/>
    <mergeCell ref="L14:L15"/>
    <mergeCell ref="A17:M17"/>
    <mergeCell ref="A18:M18"/>
    <mergeCell ref="A13:A15"/>
    <mergeCell ref="B13:B15"/>
    <mergeCell ref="C13:C15"/>
  </mergeCells>
  <pageMargins left="0.23622047244094491" right="0.23622047244094491" top="0.62992125984251968" bottom="0.62992125984251968" header="0.27559055118110237" footer="0.27559055118110237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2"/>
  <sheetViews>
    <sheetView tabSelected="1" topLeftCell="B1" zoomScale="175" zoomScaleNormal="175" workbookViewId="0">
      <selection activeCell="F77" sqref="F77"/>
    </sheetView>
  </sheetViews>
  <sheetFormatPr defaultRowHeight="15" x14ac:dyDescent="0.25"/>
  <cols>
    <col min="1" max="1" width="9.140625" hidden="1" customWidth="1"/>
    <col min="2" max="2" width="0.5703125" customWidth="1"/>
    <col min="3" max="3" width="9.140625" hidden="1" customWidth="1"/>
    <col min="4" max="4" width="3.42578125" customWidth="1"/>
    <col min="6" max="6" width="8.85546875" customWidth="1"/>
    <col min="7" max="7" width="7.140625" customWidth="1"/>
    <col min="8" max="8" width="2.7109375" hidden="1" customWidth="1"/>
    <col min="9" max="9" width="2" hidden="1" customWidth="1"/>
    <col min="11" max="11" width="0.28515625" hidden="1" customWidth="1"/>
    <col min="12" max="12" width="8.28515625" style="88" customWidth="1"/>
    <col min="13" max="13" width="2.140625" hidden="1" customWidth="1"/>
    <col min="14" max="14" width="2" hidden="1" customWidth="1"/>
    <col min="15" max="15" width="7.5703125" style="91" customWidth="1"/>
    <col min="16" max="16" width="7.85546875" style="91" customWidth="1"/>
    <col min="17" max="17" width="9.140625" style="91" hidden="1" customWidth="1"/>
    <col min="18" max="18" width="9.85546875" style="91" customWidth="1"/>
    <col min="19" max="19" width="3" hidden="1" customWidth="1"/>
    <col min="21" max="21" width="0.85546875" customWidth="1"/>
    <col min="22" max="22" width="0.140625" customWidth="1"/>
  </cols>
  <sheetData>
    <row r="1" spans="2:25" x14ac:dyDescent="0.25">
      <c r="B1" s="39"/>
      <c r="C1" s="3"/>
      <c r="D1" s="3"/>
      <c r="E1" s="4"/>
      <c r="F1" s="4"/>
      <c r="G1" s="4"/>
      <c r="H1" s="4"/>
      <c r="I1" s="4"/>
      <c r="J1" s="4"/>
      <c r="K1" s="5"/>
      <c r="L1" s="86"/>
      <c r="M1" s="3"/>
      <c r="N1" s="3"/>
      <c r="P1" s="219" t="s">
        <v>0</v>
      </c>
      <c r="Q1" s="219"/>
      <c r="R1" s="219"/>
      <c r="S1" s="219"/>
      <c r="T1" s="219"/>
    </row>
    <row r="2" spans="2:25" x14ac:dyDescent="0.25">
      <c r="B2" s="39"/>
      <c r="C2" s="3"/>
      <c r="D2" s="3"/>
      <c r="E2" s="4"/>
      <c r="F2" s="4"/>
      <c r="G2" s="4"/>
      <c r="H2" s="4"/>
      <c r="I2" s="4"/>
      <c r="J2" s="4"/>
      <c r="K2" s="2"/>
      <c r="L2" s="87"/>
      <c r="M2" s="3"/>
      <c r="N2" s="4"/>
      <c r="P2" s="219" t="s">
        <v>1</v>
      </c>
      <c r="Q2" s="219"/>
      <c r="R2" s="219"/>
      <c r="S2" s="219"/>
      <c r="T2" s="219"/>
    </row>
    <row r="3" spans="2:25" x14ac:dyDescent="0.25">
      <c r="B3" s="39"/>
      <c r="C3" s="3"/>
      <c r="D3" s="3"/>
      <c r="E3" s="4"/>
      <c r="F3" s="4"/>
      <c r="G3" s="4"/>
      <c r="H3" s="4"/>
      <c r="I3" s="4"/>
      <c r="J3" s="4"/>
      <c r="K3" s="107"/>
      <c r="L3" s="107"/>
      <c r="M3" s="107"/>
      <c r="N3" s="4"/>
      <c r="P3" s="219" t="s">
        <v>2</v>
      </c>
      <c r="Q3" s="219"/>
      <c r="R3" s="219"/>
      <c r="S3" s="219"/>
      <c r="T3" s="219"/>
    </row>
    <row r="4" spans="2:25" ht="15.75" x14ac:dyDescent="0.25">
      <c r="B4" s="62"/>
      <c r="P4" s="220" t="s">
        <v>50</v>
      </c>
      <c r="Q4" s="220"/>
      <c r="R4" s="220"/>
      <c r="S4" s="220"/>
      <c r="T4" s="220"/>
    </row>
    <row r="5" spans="2:25" ht="15.75" x14ac:dyDescent="0.25">
      <c r="B5" s="62"/>
      <c r="P5" s="219" t="s">
        <v>119</v>
      </c>
      <c r="Q5" s="219"/>
      <c r="R5" s="219"/>
      <c r="S5" s="219"/>
      <c r="T5" s="219"/>
      <c r="U5" s="219"/>
    </row>
    <row r="6" spans="2:25" ht="15.75" x14ac:dyDescent="0.25">
      <c r="B6" s="62"/>
      <c r="R6" s="90"/>
      <c r="S6" s="3"/>
      <c r="T6" s="3"/>
    </row>
    <row r="7" spans="2:25" ht="15.75" x14ac:dyDescent="0.25">
      <c r="B7" s="62"/>
      <c r="R7" s="90" t="s">
        <v>108</v>
      </c>
      <c r="S7" s="3"/>
      <c r="T7" s="3"/>
    </row>
    <row r="8" spans="2:25" ht="15.75" x14ac:dyDescent="0.25">
      <c r="B8" s="62"/>
      <c r="F8" s="221" t="s">
        <v>97</v>
      </c>
      <c r="G8" s="221"/>
      <c r="H8" s="221"/>
      <c r="I8" s="221"/>
      <c r="J8" s="221"/>
      <c r="K8" s="221"/>
      <c r="L8" s="221"/>
      <c r="M8" s="221"/>
      <c r="N8" s="221"/>
      <c r="O8" s="221"/>
      <c r="P8" s="221"/>
      <c r="Q8" s="221"/>
      <c r="R8" s="221"/>
      <c r="S8" s="221"/>
      <c r="T8" s="221"/>
    </row>
    <row r="9" spans="2:25" ht="15.75" x14ac:dyDescent="0.25">
      <c r="B9" s="62"/>
    </row>
    <row r="10" spans="2:25" x14ac:dyDescent="0.25">
      <c r="B10" s="150"/>
      <c r="C10" s="149"/>
      <c r="D10" s="168" t="s">
        <v>3</v>
      </c>
      <c r="E10" s="168" t="s">
        <v>4</v>
      </c>
      <c r="F10" s="168"/>
      <c r="G10" s="196" t="s">
        <v>100</v>
      </c>
      <c r="H10" s="196"/>
      <c r="I10" s="196"/>
      <c r="J10" s="168" t="s">
        <v>99</v>
      </c>
      <c r="K10" s="168"/>
      <c r="L10" s="168"/>
      <c r="M10" s="168"/>
      <c r="N10" s="168"/>
      <c r="O10" s="168"/>
      <c r="P10" s="168"/>
      <c r="Q10" s="168"/>
      <c r="R10" s="168"/>
      <c r="S10" s="168"/>
      <c r="T10" s="196" t="s">
        <v>101</v>
      </c>
      <c r="U10" s="196"/>
      <c r="V10" s="196"/>
      <c r="W10" s="149"/>
      <c r="X10" s="150"/>
      <c r="Y10" s="63"/>
    </row>
    <row r="11" spans="2:25" x14ac:dyDescent="0.25">
      <c r="B11" s="150"/>
      <c r="C11" s="149"/>
      <c r="D11" s="168"/>
      <c r="E11" s="168"/>
      <c r="F11" s="168"/>
      <c r="G11" s="196"/>
      <c r="H11" s="196"/>
      <c r="I11" s="196"/>
      <c r="J11" s="168">
        <v>2021</v>
      </c>
      <c r="K11" s="168"/>
      <c r="L11" s="216">
        <v>2022</v>
      </c>
      <c r="M11" s="216"/>
      <c r="N11" s="216"/>
      <c r="O11" s="217">
        <v>2023</v>
      </c>
      <c r="P11" s="217">
        <v>2024</v>
      </c>
      <c r="Q11" s="217"/>
      <c r="R11" s="217">
        <v>2025</v>
      </c>
      <c r="S11" s="217"/>
      <c r="T11" s="196"/>
      <c r="U11" s="196"/>
      <c r="V11" s="196"/>
      <c r="W11" s="149"/>
      <c r="X11" s="150"/>
      <c r="Y11" s="63"/>
    </row>
    <row r="12" spans="2:25" ht="26.25" customHeight="1" x14ac:dyDescent="0.25">
      <c r="B12" s="150"/>
      <c r="C12" s="149"/>
      <c r="D12" s="168"/>
      <c r="E12" s="168"/>
      <c r="F12" s="168"/>
      <c r="G12" s="196"/>
      <c r="H12" s="196"/>
      <c r="I12" s="196"/>
      <c r="J12" s="168"/>
      <c r="K12" s="168"/>
      <c r="L12" s="216"/>
      <c r="M12" s="216"/>
      <c r="N12" s="216"/>
      <c r="O12" s="217"/>
      <c r="P12" s="217"/>
      <c r="Q12" s="217"/>
      <c r="R12" s="217"/>
      <c r="S12" s="217"/>
      <c r="T12" s="196"/>
      <c r="U12" s="196"/>
      <c r="V12" s="196"/>
      <c r="W12" s="149"/>
      <c r="X12" s="150"/>
      <c r="Y12" s="63"/>
    </row>
    <row r="13" spans="2:25" ht="39" customHeight="1" x14ac:dyDescent="0.25">
      <c r="B13" s="150"/>
      <c r="C13" s="149"/>
      <c r="D13" s="67">
        <v>1</v>
      </c>
      <c r="E13" s="168">
        <v>2</v>
      </c>
      <c r="F13" s="168"/>
      <c r="G13" s="168">
        <v>3</v>
      </c>
      <c r="H13" s="168"/>
      <c r="I13" s="168"/>
      <c r="J13" s="168">
        <v>4</v>
      </c>
      <c r="K13" s="168"/>
      <c r="L13" s="216">
        <v>5</v>
      </c>
      <c r="M13" s="216"/>
      <c r="N13" s="216"/>
      <c r="O13" s="85">
        <v>6</v>
      </c>
      <c r="P13" s="217">
        <v>7</v>
      </c>
      <c r="Q13" s="217"/>
      <c r="R13" s="217">
        <v>8</v>
      </c>
      <c r="S13" s="217"/>
      <c r="T13" s="168">
        <v>9</v>
      </c>
      <c r="U13" s="168"/>
      <c r="V13" s="168"/>
      <c r="W13" s="149"/>
      <c r="X13" s="150"/>
      <c r="Y13" s="63"/>
    </row>
    <row r="14" spans="2:25" ht="15" customHeight="1" x14ac:dyDescent="0.25">
      <c r="B14" s="150"/>
      <c r="C14" s="149"/>
      <c r="D14" s="185" t="s">
        <v>118</v>
      </c>
      <c r="E14" s="214"/>
      <c r="F14" s="214"/>
      <c r="G14" s="214"/>
      <c r="H14" s="214"/>
      <c r="I14" s="214"/>
      <c r="J14" s="214"/>
      <c r="K14" s="214"/>
      <c r="L14" s="214"/>
      <c r="M14" s="214"/>
      <c r="N14" s="214"/>
      <c r="O14" s="214"/>
      <c r="P14" s="214"/>
      <c r="Q14" s="214"/>
      <c r="R14" s="214"/>
      <c r="S14" s="214"/>
      <c r="T14" s="214"/>
      <c r="U14" s="186"/>
      <c r="V14" s="70"/>
      <c r="W14" s="149"/>
      <c r="X14" s="150"/>
      <c r="Y14" s="63"/>
    </row>
    <row r="15" spans="2:25" ht="26.25" customHeight="1" x14ac:dyDescent="0.25">
      <c r="B15" s="150"/>
      <c r="C15" s="149"/>
      <c r="D15" s="187"/>
      <c r="E15" s="215"/>
      <c r="F15" s="215"/>
      <c r="G15" s="215"/>
      <c r="H15" s="215"/>
      <c r="I15" s="215"/>
      <c r="J15" s="215"/>
      <c r="K15" s="215"/>
      <c r="L15" s="215"/>
      <c r="M15" s="215"/>
      <c r="N15" s="215"/>
      <c r="O15" s="215"/>
      <c r="P15" s="215"/>
      <c r="Q15" s="215"/>
      <c r="R15" s="215"/>
      <c r="S15" s="215"/>
      <c r="T15" s="215"/>
      <c r="U15" s="188"/>
      <c r="V15" s="70"/>
      <c r="W15" s="149"/>
      <c r="X15" s="150"/>
      <c r="Y15" s="63"/>
    </row>
    <row r="16" spans="2:25" ht="108" customHeight="1" x14ac:dyDescent="0.25">
      <c r="B16" s="150"/>
      <c r="C16" s="149"/>
      <c r="D16" s="195" t="s">
        <v>56</v>
      </c>
      <c r="E16" s="196" t="s">
        <v>7</v>
      </c>
      <c r="F16" s="196"/>
      <c r="G16" s="158" t="s">
        <v>8</v>
      </c>
      <c r="H16" s="158"/>
      <c r="I16" s="158"/>
      <c r="J16" s="213" t="s">
        <v>115</v>
      </c>
      <c r="K16" s="213"/>
      <c r="L16" s="211">
        <v>235</v>
      </c>
      <c r="M16" s="211"/>
      <c r="N16" s="211"/>
      <c r="O16" s="212">
        <v>370</v>
      </c>
      <c r="P16" s="212">
        <v>300</v>
      </c>
      <c r="Q16" s="212"/>
      <c r="R16" s="212">
        <v>300</v>
      </c>
      <c r="S16" s="212"/>
      <c r="T16" s="168" t="s">
        <v>107</v>
      </c>
      <c r="U16" s="168"/>
      <c r="V16" s="69"/>
      <c r="W16" s="149"/>
      <c r="X16" s="150"/>
      <c r="Y16" s="150"/>
    </row>
    <row r="17" spans="2:25" ht="18.75" customHeight="1" x14ac:dyDescent="0.25">
      <c r="B17" s="150"/>
      <c r="C17" s="149"/>
      <c r="D17" s="195"/>
      <c r="E17" s="196"/>
      <c r="F17" s="196"/>
      <c r="G17" s="158"/>
      <c r="H17" s="158"/>
      <c r="I17" s="158"/>
      <c r="J17" s="213"/>
      <c r="K17" s="213"/>
      <c r="L17" s="211"/>
      <c r="M17" s="211"/>
      <c r="N17" s="211"/>
      <c r="O17" s="212"/>
      <c r="P17" s="212"/>
      <c r="Q17" s="212"/>
      <c r="R17" s="212"/>
      <c r="S17" s="212"/>
      <c r="T17" s="168"/>
      <c r="U17" s="168"/>
      <c r="V17" s="69"/>
      <c r="W17" s="149"/>
      <c r="X17" s="150"/>
      <c r="Y17" s="150"/>
    </row>
    <row r="18" spans="2:25" ht="63" customHeight="1" x14ac:dyDescent="0.25">
      <c r="B18" s="150"/>
      <c r="C18" s="149"/>
      <c r="D18" s="195" t="s">
        <v>57</v>
      </c>
      <c r="E18" s="196" t="s">
        <v>9</v>
      </c>
      <c r="F18" s="196"/>
      <c r="G18" s="158" t="s">
        <v>8</v>
      </c>
      <c r="H18" s="158"/>
      <c r="I18" s="158"/>
      <c r="J18" s="203">
        <v>150</v>
      </c>
      <c r="K18" s="203"/>
      <c r="L18" s="211">
        <v>95.2</v>
      </c>
      <c r="M18" s="211"/>
      <c r="N18" s="211"/>
      <c r="O18" s="212">
        <v>200.1</v>
      </c>
      <c r="P18" s="212">
        <v>200</v>
      </c>
      <c r="Q18" s="212"/>
      <c r="R18" s="212">
        <v>200</v>
      </c>
      <c r="S18" s="212"/>
      <c r="T18" s="159" t="s">
        <v>110</v>
      </c>
      <c r="U18" s="198"/>
      <c r="V18" s="160"/>
      <c r="W18" s="149"/>
      <c r="X18" s="150"/>
      <c r="Y18" s="150"/>
    </row>
    <row r="19" spans="2:25" ht="19.5" customHeight="1" x14ac:dyDescent="0.25">
      <c r="B19" s="150"/>
      <c r="C19" s="149"/>
      <c r="D19" s="195"/>
      <c r="E19" s="196"/>
      <c r="F19" s="196"/>
      <c r="G19" s="158"/>
      <c r="H19" s="158"/>
      <c r="I19" s="158"/>
      <c r="J19" s="203"/>
      <c r="K19" s="203"/>
      <c r="L19" s="211"/>
      <c r="M19" s="211"/>
      <c r="N19" s="211"/>
      <c r="O19" s="212"/>
      <c r="P19" s="212"/>
      <c r="Q19" s="212"/>
      <c r="R19" s="212"/>
      <c r="S19" s="212"/>
      <c r="T19" s="161"/>
      <c r="U19" s="199"/>
      <c r="V19" s="162"/>
      <c r="W19" s="149"/>
      <c r="X19" s="150"/>
      <c r="Y19" s="150"/>
    </row>
    <row r="20" spans="2:25" ht="85.5" customHeight="1" x14ac:dyDescent="0.25">
      <c r="B20" s="150"/>
      <c r="C20" s="149"/>
      <c r="D20" s="195" t="s">
        <v>58</v>
      </c>
      <c r="E20" s="196" t="s">
        <v>10</v>
      </c>
      <c r="F20" s="196"/>
      <c r="G20" s="158" t="s">
        <v>8</v>
      </c>
      <c r="H20" s="158"/>
      <c r="I20" s="158"/>
      <c r="J20" s="203">
        <v>393.6</v>
      </c>
      <c r="K20" s="203"/>
      <c r="L20" s="211">
        <v>1313</v>
      </c>
      <c r="M20" s="211"/>
      <c r="N20" s="211"/>
      <c r="O20" s="212">
        <v>1038</v>
      </c>
      <c r="P20" s="212">
        <v>1550</v>
      </c>
      <c r="Q20" s="212"/>
      <c r="R20" s="212">
        <v>1550</v>
      </c>
      <c r="S20" s="212"/>
      <c r="T20" s="159" t="s">
        <v>107</v>
      </c>
      <c r="U20" s="198"/>
      <c r="V20" s="160"/>
      <c r="W20" s="149"/>
      <c r="X20" s="150"/>
      <c r="Y20" s="150"/>
    </row>
    <row r="21" spans="2:25" ht="18.75" customHeight="1" x14ac:dyDescent="0.25">
      <c r="B21" s="150"/>
      <c r="C21" s="149"/>
      <c r="D21" s="195"/>
      <c r="E21" s="196"/>
      <c r="F21" s="196"/>
      <c r="G21" s="158"/>
      <c r="H21" s="158"/>
      <c r="I21" s="158"/>
      <c r="J21" s="203"/>
      <c r="K21" s="203"/>
      <c r="L21" s="211"/>
      <c r="M21" s="211"/>
      <c r="N21" s="211"/>
      <c r="O21" s="212"/>
      <c r="P21" s="212"/>
      <c r="Q21" s="212"/>
      <c r="R21" s="212"/>
      <c r="S21" s="212"/>
      <c r="T21" s="161"/>
      <c r="U21" s="199"/>
      <c r="V21" s="162"/>
      <c r="W21" s="149"/>
      <c r="X21" s="150"/>
      <c r="Y21" s="150"/>
    </row>
    <row r="22" spans="2:25" ht="51.75" customHeight="1" x14ac:dyDescent="0.25">
      <c r="B22" s="150"/>
      <c r="C22" s="149"/>
      <c r="D22" s="195" t="s">
        <v>60</v>
      </c>
      <c r="E22" s="196" t="s">
        <v>11</v>
      </c>
      <c r="F22" s="196"/>
      <c r="G22" s="158" t="s">
        <v>8</v>
      </c>
      <c r="H22" s="158"/>
      <c r="I22" s="158"/>
      <c r="J22" s="203">
        <v>573.1</v>
      </c>
      <c r="K22" s="203"/>
      <c r="L22" s="211">
        <v>410</v>
      </c>
      <c r="M22" s="211"/>
      <c r="N22" s="211"/>
      <c r="O22" s="212">
        <v>360</v>
      </c>
      <c r="P22" s="212">
        <v>550</v>
      </c>
      <c r="Q22" s="212"/>
      <c r="R22" s="212">
        <v>550</v>
      </c>
      <c r="S22" s="212"/>
      <c r="T22" s="159" t="s">
        <v>111</v>
      </c>
      <c r="U22" s="198"/>
      <c r="V22" s="160"/>
      <c r="W22" s="149"/>
      <c r="X22" s="150"/>
      <c r="Y22" s="150"/>
    </row>
    <row r="23" spans="2:25" ht="16.5" customHeight="1" x14ac:dyDescent="0.25">
      <c r="B23" s="150"/>
      <c r="C23" s="149"/>
      <c r="D23" s="195"/>
      <c r="E23" s="196"/>
      <c r="F23" s="196"/>
      <c r="G23" s="158"/>
      <c r="H23" s="158"/>
      <c r="I23" s="158"/>
      <c r="J23" s="203"/>
      <c r="K23" s="203"/>
      <c r="L23" s="211"/>
      <c r="M23" s="211"/>
      <c r="N23" s="211"/>
      <c r="O23" s="212"/>
      <c r="P23" s="212"/>
      <c r="Q23" s="212"/>
      <c r="R23" s="212"/>
      <c r="S23" s="212"/>
      <c r="T23" s="161"/>
      <c r="U23" s="199"/>
      <c r="V23" s="162"/>
      <c r="W23" s="149"/>
      <c r="X23" s="150"/>
      <c r="Y23" s="150"/>
    </row>
    <row r="24" spans="2:25" ht="74.25" customHeight="1" x14ac:dyDescent="0.25">
      <c r="B24" s="150"/>
      <c r="C24" s="149"/>
      <c r="D24" s="195" t="s">
        <v>59</v>
      </c>
      <c r="E24" s="196" t="s">
        <v>12</v>
      </c>
      <c r="F24" s="196"/>
      <c r="G24" s="158" t="s">
        <v>8</v>
      </c>
      <c r="H24" s="158"/>
      <c r="I24" s="158"/>
      <c r="J24" s="203">
        <v>137.5</v>
      </c>
      <c r="K24" s="203"/>
      <c r="L24" s="211">
        <v>105.1</v>
      </c>
      <c r="M24" s="211"/>
      <c r="N24" s="211"/>
      <c r="O24" s="212">
        <v>137.19999999999999</v>
      </c>
      <c r="P24" s="212">
        <v>100.1</v>
      </c>
      <c r="Q24" s="212"/>
      <c r="R24" s="212">
        <v>100.1</v>
      </c>
      <c r="S24" s="212"/>
      <c r="T24" s="159" t="s">
        <v>106</v>
      </c>
      <c r="U24" s="198"/>
      <c r="V24" s="160"/>
      <c r="W24" s="149"/>
      <c r="X24" s="150"/>
      <c r="Y24" s="150"/>
    </row>
    <row r="25" spans="2:25" ht="17.25" customHeight="1" x14ac:dyDescent="0.25">
      <c r="B25" s="150"/>
      <c r="C25" s="149"/>
      <c r="D25" s="195"/>
      <c r="E25" s="196"/>
      <c r="F25" s="196"/>
      <c r="G25" s="158"/>
      <c r="H25" s="158"/>
      <c r="I25" s="158"/>
      <c r="J25" s="203"/>
      <c r="K25" s="203"/>
      <c r="L25" s="211"/>
      <c r="M25" s="211"/>
      <c r="N25" s="211"/>
      <c r="O25" s="212"/>
      <c r="P25" s="212"/>
      <c r="Q25" s="212"/>
      <c r="R25" s="212"/>
      <c r="S25" s="212"/>
      <c r="T25" s="161"/>
      <c r="U25" s="199"/>
      <c r="V25" s="162"/>
      <c r="W25" s="149"/>
      <c r="X25" s="150"/>
      <c r="Y25" s="150"/>
    </row>
    <row r="26" spans="2:25" ht="96.75" customHeight="1" x14ac:dyDescent="0.25">
      <c r="B26" s="150"/>
      <c r="C26" s="149"/>
      <c r="D26" s="195" t="s">
        <v>61</v>
      </c>
      <c r="E26" s="196" t="s">
        <v>13</v>
      </c>
      <c r="F26" s="196"/>
      <c r="G26" s="158" t="s">
        <v>8</v>
      </c>
      <c r="H26" s="158"/>
      <c r="I26" s="158"/>
      <c r="J26" s="203">
        <v>2084.5</v>
      </c>
      <c r="K26" s="203"/>
      <c r="L26" s="211">
        <v>2166</v>
      </c>
      <c r="M26" s="211"/>
      <c r="N26" s="211"/>
      <c r="O26" s="212">
        <v>1005</v>
      </c>
      <c r="P26" s="212">
        <v>900</v>
      </c>
      <c r="Q26" s="212"/>
      <c r="R26" s="212">
        <v>2000</v>
      </c>
      <c r="S26" s="212"/>
      <c r="T26" s="159" t="s">
        <v>106</v>
      </c>
      <c r="U26" s="198"/>
      <c r="V26" s="160"/>
      <c r="W26" s="149"/>
      <c r="X26" s="150"/>
      <c r="Y26" s="150"/>
    </row>
    <row r="27" spans="2:25" ht="40.5" customHeight="1" x14ac:dyDescent="0.25">
      <c r="B27" s="150"/>
      <c r="C27" s="149"/>
      <c r="D27" s="195"/>
      <c r="E27" s="196"/>
      <c r="F27" s="196"/>
      <c r="G27" s="158"/>
      <c r="H27" s="158"/>
      <c r="I27" s="158"/>
      <c r="J27" s="203"/>
      <c r="K27" s="203"/>
      <c r="L27" s="211"/>
      <c r="M27" s="211"/>
      <c r="N27" s="211"/>
      <c r="O27" s="212"/>
      <c r="P27" s="212"/>
      <c r="Q27" s="212"/>
      <c r="R27" s="212"/>
      <c r="S27" s="212"/>
      <c r="T27" s="161"/>
      <c r="U27" s="199"/>
      <c r="V27" s="162"/>
      <c r="W27" s="149"/>
      <c r="X27" s="150"/>
      <c r="Y27" s="150"/>
    </row>
    <row r="28" spans="2:25" ht="69" customHeight="1" x14ac:dyDescent="0.25">
      <c r="B28" s="72"/>
      <c r="C28" s="71"/>
      <c r="D28" s="80" t="s">
        <v>62</v>
      </c>
      <c r="E28" s="209" t="s">
        <v>15</v>
      </c>
      <c r="F28" s="210"/>
      <c r="G28" s="170" t="s">
        <v>8</v>
      </c>
      <c r="H28" s="171"/>
      <c r="I28" s="172"/>
      <c r="J28" s="82">
        <v>0</v>
      </c>
      <c r="K28" s="82"/>
      <c r="L28" s="96">
        <v>0</v>
      </c>
      <c r="M28" s="96"/>
      <c r="N28" s="96"/>
      <c r="O28" s="84">
        <v>130</v>
      </c>
      <c r="P28" s="84">
        <v>0</v>
      </c>
      <c r="Q28" s="84"/>
      <c r="R28" s="84">
        <v>0</v>
      </c>
      <c r="S28" s="84"/>
      <c r="T28" s="173" t="s">
        <v>106</v>
      </c>
      <c r="U28" s="174"/>
      <c r="V28" s="81"/>
      <c r="W28" s="71"/>
      <c r="X28" s="72"/>
      <c r="Y28" s="72"/>
    </row>
    <row r="29" spans="2:25" ht="72.75" customHeight="1" x14ac:dyDescent="0.25">
      <c r="B29" s="150"/>
      <c r="C29" s="149"/>
      <c r="D29" s="169"/>
      <c r="E29" s="169" t="s">
        <v>18</v>
      </c>
      <c r="F29" s="169"/>
      <c r="G29" s="170" t="s">
        <v>8</v>
      </c>
      <c r="H29" s="171"/>
      <c r="I29" s="172"/>
      <c r="J29" s="202" t="s">
        <v>116</v>
      </c>
      <c r="K29" s="202"/>
      <c r="L29" s="204">
        <f>L26+L24+L22+L20+L18+L16</f>
        <v>4324.2999999999993</v>
      </c>
      <c r="M29" s="204"/>
      <c r="N29" s="204"/>
      <c r="O29" s="83">
        <f>O16+O18+O20+O22+O24+O26+O28</f>
        <v>3240.2999999999997</v>
      </c>
      <c r="P29" s="83">
        <f>P16+P18+P20+P22+P24+P26+P28</f>
        <v>3600.1</v>
      </c>
      <c r="Q29" s="83">
        <f>Q16+Q18+Q20+Q22+Q24+Q26</f>
        <v>0</v>
      </c>
      <c r="R29" s="205">
        <f>R16+R18+R20+R22+R24+R26+R28</f>
        <v>4700.1000000000004</v>
      </c>
      <c r="S29" s="205"/>
      <c r="T29" s="206"/>
      <c r="U29" s="207"/>
      <c r="V29" s="208"/>
      <c r="W29" s="149"/>
      <c r="X29" s="150"/>
      <c r="Y29" s="63"/>
    </row>
    <row r="30" spans="2:25" ht="54" customHeight="1" x14ac:dyDescent="0.25">
      <c r="B30" s="150"/>
      <c r="C30" s="149"/>
      <c r="D30" s="169"/>
      <c r="E30" s="169"/>
      <c r="F30" s="169"/>
      <c r="G30" s="158" t="s">
        <v>17</v>
      </c>
      <c r="H30" s="158"/>
      <c r="I30" s="158"/>
      <c r="J30" s="197">
        <v>0</v>
      </c>
      <c r="K30" s="197"/>
      <c r="L30" s="165">
        <v>0</v>
      </c>
      <c r="M30" s="165"/>
      <c r="N30" s="165"/>
      <c r="O30" s="79">
        <v>0</v>
      </c>
      <c r="P30" s="151">
        <v>0</v>
      </c>
      <c r="Q30" s="151"/>
      <c r="R30" s="151">
        <v>0</v>
      </c>
      <c r="S30" s="151"/>
      <c r="T30" s="164"/>
      <c r="U30" s="164"/>
      <c r="V30" s="164"/>
      <c r="W30" s="149"/>
      <c r="X30" s="150"/>
      <c r="Y30" s="63"/>
    </row>
    <row r="31" spans="2:25" ht="41.25" customHeight="1" x14ac:dyDescent="0.25">
      <c r="B31" s="150"/>
      <c r="C31" s="149"/>
      <c r="D31" s="169" t="s">
        <v>52</v>
      </c>
      <c r="E31" s="169"/>
      <c r="F31" s="169"/>
      <c r="G31" s="169"/>
      <c r="H31" s="169"/>
      <c r="I31" s="169"/>
      <c r="J31" s="169"/>
      <c r="K31" s="169"/>
      <c r="L31" s="169"/>
      <c r="M31" s="169"/>
      <c r="N31" s="169"/>
      <c r="O31" s="169"/>
      <c r="P31" s="169"/>
      <c r="Q31" s="169"/>
      <c r="R31" s="169"/>
      <c r="S31" s="169"/>
      <c r="T31" s="169"/>
      <c r="U31" s="169"/>
      <c r="V31" s="169"/>
      <c r="W31" s="149"/>
      <c r="X31" s="150"/>
      <c r="Y31" s="63"/>
    </row>
    <row r="32" spans="2:25" ht="153" customHeight="1" x14ac:dyDescent="0.25">
      <c r="B32" s="150"/>
      <c r="C32" s="149"/>
      <c r="D32" s="195" t="s">
        <v>64</v>
      </c>
      <c r="E32" s="196" t="s">
        <v>20</v>
      </c>
      <c r="F32" s="196"/>
      <c r="G32" s="158" t="s">
        <v>8</v>
      </c>
      <c r="H32" s="158"/>
      <c r="I32" s="158"/>
      <c r="J32" s="197">
        <v>791.1</v>
      </c>
      <c r="K32" s="197"/>
      <c r="L32" s="165">
        <v>1715.9</v>
      </c>
      <c r="M32" s="165"/>
      <c r="N32" s="165"/>
      <c r="O32" s="151">
        <v>1300</v>
      </c>
      <c r="P32" s="151">
        <v>500</v>
      </c>
      <c r="Q32" s="151"/>
      <c r="R32" s="151">
        <v>750</v>
      </c>
      <c r="S32" s="151"/>
      <c r="T32" s="159" t="s">
        <v>112</v>
      </c>
      <c r="U32" s="198"/>
      <c r="V32" s="160"/>
      <c r="W32" s="149"/>
      <c r="X32" s="150"/>
      <c r="Y32" s="150"/>
    </row>
    <row r="33" spans="2:25" ht="20.25" customHeight="1" x14ac:dyDescent="0.25">
      <c r="B33" s="150"/>
      <c r="C33" s="149"/>
      <c r="D33" s="195"/>
      <c r="E33" s="196"/>
      <c r="F33" s="196"/>
      <c r="G33" s="158"/>
      <c r="H33" s="158"/>
      <c r="I33" s="158"/>
      <c r="J33" s="197"/>
      <c r="K33" s="197"/>
      <c r="L33" s="165"/>
      <c r="M33" s="165"/>
      <c r="N33" s="165"/>
      <c r="O33" s="151"/>
      <c r="P33" s="151"/>
      <c r="Q33" s="151"/>
      <c r="R33" s="151"/>
      <c r="S33" s="151"/>
      <c r="T33" s="161"/>
      <c r="U33" s="199"/>
      <c r="V33" s="162"/>
      <c r="W33" s="149"/>
      <c r="X33" s="150"/>
      <c r="Y33" s="150"/>
    </row>
    <row r="34" spans="2:25" ht="96.75" customHeight="1" x14ac:dyDescent="0.25">
      <c r="B34" s="150"/>
      <c r="C34" s="149"/>
      <c r="D34" s="195" t="s">
        <v>65</v>
      </c>
      <c r="E34" s="196" t="s">
        <v>21</v>
      </c>
      <c r="F34" s="196"/>
      <c r="G34" s="158" t="s">
        <v>8</v>
      </c>
      <c r="H34" s="158"/>
      <c r="I34" s="158"/>
      <c r="J34" s="197">
        <v>0</v>
      </c>
      <c r="K34" s="197"/>
      <c r="L34" s="165">
        <v>0</v>
      </c>
      <c r="M34" s="165"/>
      <c r="N34" s="165"/>
      <c r="O34" s="151">
        <v>300</v>
      </c>
      <c r="P34" s="151">
        <v>600</v>
      </c>
      <c r="Q34" s="151"/>
      <c r="R34" s="151">
        <v>100</v>
      </c>
      <c r="S34" s="151"/>
      <c r="T34" s="159" t="s">
        <v>106</v>
      </c>
      <c r="U34" s="198"/>
      <c r="V34" s="160"/>
      <c r="W34" s="149"/>
      <c r="X34" s="150"/>
      <c r="Y34" s="150"/>
    </row>
    <row r="35" spans="2:25" ht="20.25" customHeight="1" x14ac:dyDescent="0.25">
      <c r="B35" s="150"/>
      <c r="C35" s="149"/>
      <c r="D35" s="195"/>
      <c r="E35" s="196"/>
      <c r="F35" s="196"/>
      <c r="G35" s="158"/>
      <c r="H35" s="158"/>
      <c r="I35" s="158"/>
      <c r="J35" s="197"/>
      <c r="K35" s="197"/>
      <c r="L35" s="165"/>
      <c r="M35" s="165"/>
      <c r="N35" s="165"/>
      <c r="O35" s="151"/>
      <c r="P35" s="151"/>
      <c r="Q35" s="151"/>
      <c r="R35" s="151"/>
      <c r="S35" s="151"/>
      <c r="T35" s="161"/>
      <c r="U35" s="199"/>
      <c r="V35" s="162"/>
      <c r="W35" s="149"/>
      <c r="X35" s="150"/>
      <c r="Y35" s="150"/>
    </row>
    <row r="36" spans="2:25" ht="54" customHeight="1" x14ac:dyDescent="0.25">
      <c r="B36" s="150"/>
      <c r="C36" s="149"/>
      <c r="D36" s="195" t="s">
        <v>66</v>
      </c>
      <c r="E36" s="196" t="s">
        <v>22</v>
      </c>
      <c r="F36" s="196"/>
      <c r="G36" s="177" t="s">
        <v>8</v>
      </c>
      <c r="H36" s="76"/>
      <c r="I36" s="76"/>
      <c r="J36" s="175">
        <v>0</v>
      </c>
      <c r="K36" s="97"/>
      <c r="L36" s="179">
        <v>0</v>
      </c>
      <c r="M36" s="98"/>
      <c r="N36" s="98"/>
      <c r="O36" s="181">
        <v>0.1</v>
      </c>
      <c r="P36" s="181">
        <v>500</v>
      </c>
      <c r="Q36" s="99"/>
      <c r="R36" s="181">
        <v>1863.4</v>
      </c>
      <c r="S36" s="99"/>
      <c r="T36" s="159" t="s">
        <v>112</v>
      </c>
      <c r="U36" s="198"/>
      <c r="V36" s="160"/>
      <c r="W36" s="149"/>
      <c r="X36" s="150"/>
      <c r="Y36" s="150"/>
    </row>
    <row r="37" spans="2:25" ht="50.25" customHeight="1" x14ac:dyDescent="0.25">
      <c r="B37" s="150"/>
      <c r="C37" s="149"/>
      <c r="D37" s="195"/>
      <c r="E37" s="196"/>
      <c r="F37" s="196"/>
      <c r="G37" s="178"/>
      <c r="H37" s="76"/>
      <c r="I37" s="76"/>
      <c r="J37" s="176"/>
      <c r="K37" s="97"/>
      <c r="L37" s="180"/>
      <c r="M37" s="98"/>
      <c r="N37" s="98"/>
      <c r="O37" s="182"/>
      <c r="P37" s="182"/>
      <c r="Q37" s="99"/>
      <c r="R37" s="182"/>
      <c r="S37" s="99"/>
      <c r="T37" s="161"/>
      <c r="U37" s="199"/>
      <c r="V37" s="162"/>
      <c r="W37" s="149"/>
      <c r="X37" s="150"/>
      <c r="Y37" s="150"/>
    </row>
    <row r="38" spans="2:25" ht="85.5" customHeight="1" x14ac:dyDescent="0.25">
      <c r="B38" s="150"/>
      <c r="C38" s="149"/>
      <c r="D38" s="195" t="s">
        <v>67</v>
      </c>
      <c r="E38" s="196" t="s">
        <v>44</v>
      </c>
      <c r="F38" s="196"/>
      <c r="G38" s="158" t="s">
        <v>8</v>
      </c>
      <c r="H38" s="158"/>
      <c r="I38" s="158"/>
      <c r="J38" s="197">
        <v>300.2</v>
      </c>
      <c r="K38" s="197"/>
      <c r="L38" s="165">
        <v>195</v>
      </c>
      <c r="M38" s="165"/>
      <c r="N38" s="165"/>
      <c r="O38" s="151">
        <v>3757</v>
      </c>
      <c r="P38" s="151">
        <v>100</v>
      </c>
      <c r="Q38" s="151"/>
      <c r="R38" s="151">
        <v>0</v>
      </c>
      <c r="S38" s="151"/>
      <c r="T38" s="159" t="s">
        <v>106</v>
      </c>
      <c r="U38" s="198"/>
      <c r="V38" s="160"/>
      <c r="W38" s="149"/>
      <c r="X38" s="150"/>
      <c r="Y38" s="150"/>
    </row>
    <row r="39" spans="2:25" ht="23.25" customHeight="1" x14ac:dyDescent="0.25">
      <c r="B39" s="150"/>
      <c r="C39" s="149"/>
      <c r="D39" s="195"/>
      <c r="E39" s="196"/>
      <c r="F39" s="196"/>
      <c r="G39" s="158"/>
      <c r="H39" s="158"/>
      <c r="I39" s="158"/>
      <c r="J39" s="197"/>
      <c r="K39" s="197"/>
      <c r="L39" s="165"/>
      <c r="M39" s="165"/>
      <c r="N39" s="165"/>
      <c r="O39" s="151"/>
      <c r="P39" s="151"/>
      <c r="Q39" s="151"/>
      <c r="R39" s="151"/>
      <c r="S39" s="151"/>
      <c r="T39" s="161"/>
      <c r="U39" s="199"/>
      <c r="V39" s="162"/>
      <c r="W39" s="149"/>
      <c r="X39" s="150"/>
      <c r="Y39" s="150"/>
    </row>
    <row r="40" spans="2:25" ht="92.25" customHeight="1" x14ac:dyDescent="0.25">
      <c r="B40" s="150"/>
      <c r="C40" s="149"/>
      <c r="D40" s="195" t="s">
        <v>68</v>
      </c>
      <c r="E40" s="200" t="s">
        <v>92</v>
      </c>
      <c r="F40" s="200"/>
      <c r="G40" s="158" t="s">
        <v>8</v>
      </c>
      <c r="H40" s="158"/>
      <c r="I40" s="158"/>
      <c r="J40" s="201">
        <v>7</v>
      </c>
      <c r="K40" s="201"/>
      <c r="L40" s="165">
        <v>94</v>
      </c>
      <c r="M40" s="165"/>
      <c r="N40" s="165"/>
      <c r="O40" s="151">
        <v>200</v>
      </c>
      <c r="P40" s="151">
        <v>500</v>
      </c>
      <c r="Q40" s="151"/>
      <c r="R40" s="151">
        <v>100</v>
      </c>
      <c r="S40" s="151"/>
      <c r="T40" s="159" t="s">
        <v>106</v>
      </c>
      <c r="U40" s="198"/>
      <c r="V40" s="160"/>
      <c r="W40" s="149"/>
      <c r="X40" s="150"/>
      <c r="Y40" s="150"/>
    </row>
    <row r="41" spans="2:25" x14ac:dyDescent="0.25">
      <c r="B41" s="150"/>
      <c r="C41" s="149"/>
      <c r="D41" s="195"/>
      <c r="E41" s="200"/>
      <c r="F41" s="200"/>
      <c r="G41" s="158"/>
      <c r="H41" s="158"/>
      <c r="I41" s="158"/>
      <c r="J41" s="201"/>
      <c r="K41" s="201"/>
      <c r="L41" s="165"/>
      <c r="M41" s="165"/>
      <c r="N41" s="165"/>
      <c r="O41" s="151"/>
      <c r="P41" s="151"/>
      <c r="Q41" s="151"/>
      <c r="R41" s="151"/>
      <c r="S41" s="151"/>
      <c r="T41" s="161"/>
      <c r="U41" s="199"/>
      <c r="V41" s="162"/>
      <c r="W41" s="149"/>
      <c r="X41" s="150"/>
      <c r="Y41" s="150"/>
    </row>
    <row r="42" spans="2:25" ht="63" customHeight="1" x14ac:dyDescent="0.25">
      <c r="B42" s="150"/>
      <c r="C42" s="149"/>
      <c r="D42" s="195"/>
      <c r="E42" s="200"/>
      <c r="F42" s="200"/>
      <c r="G42" s="158" t="s">
        <v>8</v>
      </c>
      <c r="H42" s="158"/>
      <c r="I42" s="158"/>
      <c r="J42" s="197">
        <v>63.5</v>
      </c>
      <c r="K42" s="197"/>
      <c r="L42" s="165">
        <v>500</v>
      </c>
      <c r="M42" s="165"/>
      <c r="N42" s="165"/>
      <c r="O42" s="79">
        <v>5</v>
      </c>
      <c r="P42" s="151">
        <v>0</v>
      </c>
      <c r="Q42" s="151"/>
      <c r="R42" s="151">
        <v>0</v>
      </c>
      <c r="S42" s="151"/>
      <c r="T42" s="168" t="s">
        <v>78</v>
      </c>
      <c r="U42" s="168"/>
      <c r="V42" s="168"/>
      <c r="W42" s="149"/>
      <c r="X42" s="150"/>
      <c r="Y42" s="63"/>
    </row>
    <row r="43" spans="2:25" ht="63" customHeight="1" x14ac:dyDescent="0.25">
      <c r="B43" s="72"/>
      <c r="C43" s="71"/>
      <c r="D43" s="152" t="s">
        <v>69</v>
      </c>
      <c r="E43" s="154" t="s">
        <v>122</v>
      </c>
      <c r="F43" s="155"/>
      <c r="G43" s="158" t="s">
        <v>8</v>
      </c>
      <c r="H43" s="158"/>
      <c r="I43" s="158"/>
      <c r="J43" s="78">
        <v>0</v>
      </c>
      <c r="K43" s="78">
        <v>0</v>
      </c>
      <c r="L43" s="93">
        <v>0</v>
      </c>
      <c r="M43" s="93"/>
      <c r="N43" s="93"/>
      <c r="O43" s="79">
        <v>0</v>
      </c>
      <c r="P43" s="79">
        <v>0</v>
      </c>
      <c r="Q43" s="79"/>
      <c r="R43" s="79">
        <v>136.6</v>
      </c>
      <c r="S43" s="79"/>
      <c r="T43" s="159" t="s">
        <v>106</v>
      </c>
      <c r="U43" s="160"/>
      <c r="V43" s="75"/>
      <c r="W43" s="71"/>
      <c r="X43" s="72"/>
      <c r="Y43" s="72"/>
    </row>
    <row r="44" spans="2:25" ht="63" customHeight="1" x14ac:dyDescent="0.25">
      <c r="B44" s="72"/>
      <c r="C44" s="71"/>
      <c r="D44" s="153"/>
      <c r="E44" s="156"/>
      <c r="F44" s="157"/>
      <c r="G44" s="158" t="s">
        <v>17</v>
      </c>
      <c r="H44" s="158"/>
      <c r="I44" s="158"/>
      <c r="J44" s="78">
        <v>0</v>
      </c>
      <c r="K44" s="78"/>
      <c r="L44" s="93">
        <v>0</v>
      </c>
      <c r="M44" s="93"/>
      <c r="N44" s="93"/>
      <c r="O44" s="79">
        <v>0</v>
      </c>
      <c r="P44" s="79">
        <v>0</v>
      </c>
      <c r="Q44" s="79"/>
      <c r="R44" s="79">
        <v>1814.7</v>
      </c>
      <c r="S44" s="79"/>
      <c r="T44" s="161"/>
      <c r="U44" s="162"/>
      <c r="V44" s="75"/>
      <c r="W44" s="71"/>
      <c r="X44" s="72"/>
      <c r="Y44" s="72"/>
    </row>
    <row r="45" spans="2:25" ht="68.25" customHeight="1" x14ac:dyDescent="0.25">
      <c r="B45" s="150"/>
      <c r="C45" s="149"/>
      <c r="D45" s="169"/>
      <c r="E45" s="169" t="s">
        <v>26</v>
      </c>
      <c r="F45" s="169"/>
      <c r="G45" s="158" t="s">
        <v>8</v>
      </c>
      <c r="H45" s="158"/>
      <c r="I45" s="158"/>
      <c r="J45" s="193">
        <v>1161.8</v>
      </c>
      <c r="K45" s="193"/>
      <c r="L45" s="194">
        <f>L42+L40+L38+L36+L34+L32</f>
        <v>2504.9</v>
      </c>
      <c r="M45" s="194"/>
      <c r="N45" s="194"/>
      <c r="O45" s="74">
        <f>O32+O34+O36+O38+O40+O42+O43</f>
        <v>5562.1</v>
      </c>
      <c r="P45" s="163">
        <f>P32+P34+P36+P38+P40+P42+P43</f>
        <v>2200</v>
      </c>
      <c r="Q45" s="163"/>
      <c r="R45" s="163">
        <f>R32+R34+R36+R38+R40+R42+R43</f>
        <v>2950</v>
      </c>
      <c r="S45" s="163"/>
      <c r="T45" s="164"/>
      <c r="U45" s="164"/>
      <c r="V45" s="164"/>
      <c r="W45" s="149"/>
      <c r="X45" s="150"/>
      <c r="Y45" s="63"/>
    </row>
    <row r="46" spans="2:25" ht="53.25" customHeight="1" x14ac:dyDescent="0.25">
      <c r="B46" s="150"/>
      <c r="C46" s="149"/>
      <c r="D46" s="169"/>
      <c r="E46" s="169"/>
      <c r="F46" s="169"/>
      <c r="G46" s="158" t="s">
        <v>17</v>
      </c>
      <c r="H46" s="158"/>
      <c r="I46" s="158"/>
      <c r="J46" s="193">
        <v>0</v>
      </c>
      <c r="K46" s="193"/>
      <c r="L46" s="194">
        <v>0</v>
      </c>
      <c r="M46" s="194"/>
      <c r="N46" s="194"/>
      <c r="O46" s="74">
        <v>0</v>
      </c>
      <c r="P46" s="163">
        <v>0</v>
      </c>
      <c r="Q46" s="163"/>
      <c r="R46" s="163">
        <f>R44</f>
        <v>1814.7</v>
      </c>
      <c r="S46" s="163"/>
      <c r="T46" s="164"/>
      <c r="U46" s="164"/>
      <c r="V46" s="164"/>
      <c r="W46" s="149"/>
      <c r="X46" s="150"/>
      <c r="Y46" s="63"/>
    </row>
    <row r="47" spans="2:25" ht="42" customHeight="1" x14ac:dyDescent="0.25">
      <c r="B47" s="150"/>
      <c r="C47" s="149"/>
      <c r="D47" s="169" t="s">
        <v>53</v>
      </c>
      <c r="E47" s="169"/>
      <c r="F47" s="169"/>
      <c r="G47" s="169"/>
      <c r="H47" s="169"/>
      <c r="I47" s="169"/>
      <c r="J47" s="169"/>
      <c r="K47" s="169"/>
      <c r="L47" s="169"/>
      <c r="M47" s="169"/>
      <c r="N47" s="169"/>
      <c r="O47" s="169"/>
      <c r="P47" s="169"/>
      <c r="Q47" s="169"/>
      <c r="R47" s="169"/>
      <c r="S47" s="169"/>
      <c r="T47" s="169"/>
      <c r="U47" s="169"/>
      <c r="V47" s="169"/>
      <c r="W47" s="149"/>
      <c r="X47" s="150"/>
      <c r="Y47" s="63"/>
    </row>
    <row r="48" spans="2:25" ht="96.75" customHeight="1" x14ac:dyDescent="0.25">
      <c r="B48" s="150"/>
      <c r="C48" s="149"/>
      <c r="D48" s="195" t="s">
        <v>70</v>
      </c>
      <c r="E48" s="196" t="s">
        <v>27</v>
      </c>
      <c r="F48" s="196"/>
      <c r="G48" s="158" t="s">
        <v>8</v>
      </c>
      <c r="H48" s="158"/>
      <c r="I48" s="158"/>
      <c r="J48" s="197">
        <v>158.6</v>
      </c>
      <c r="K48" s="197"/>
      <c r="L48" s="165">
        <v>120</v>
      </c>
      <c r="M48" s="165"/>
      <c r="N48" s="165"/>
      <c r="O48" s="151">
        <v>200</v>
      </c>
      <c r="P48" s="151">
        <v>250</v>
      </c>
      <c r="Q48" s="151"/>
      <c r="R48" s="151">
        <v>250</v>
      </c>
      <c r="S48" s="151"/>
      <c r="T48" s="159" t="s">
        <v>106</v>
      </c>
      <c r="U48" s="198"/>
      <c r="V48" s="160"/>
      <c r="W48" s="149"/>
      <c r="X48" s="150"/>
      <c r="Y48" s="150"/>
    </row>
    <row r="49" spans="2:25" ht="24.75" customHeight="1" x14ac:dyDescent="0.25">
      <c r="B49" s="150"/>
      <c r="C49" s="149"/>
      <c r="D49" s="195"/>
      <c r="E49" s="196"/>
      <c r="F49" s="196"/>
      <c r="G49" s="158"/>
      <c r="H49" s="158"/>
      <c r="I49" s="158"/>
      <c r="J49" s="197"/>
      <c r="K49" s="197"/>
      <c r="L49" s="165"/>
      <c r="M49" s="165"/>
      <c r="N49" s="165"/>
      <c r="O49" s="151"/>
      <c r="P49" s="151"/>
      <c r="Q49" s="151"/>
      <c r="R49" s="151"/>
      <c r="S49" s="151"/>
      <c r="T49" s="161"/>
      <c r="U49" s="199"/>
      <c r="V49" s="162"/>
      <c r="W49" s="149"/>
      <c r="X49" s="150"/>
      <c r="Y49" s="150"/>
    </row>
    <row r="50" spans="2:25" ht="56.25" customHeight="1" x14ac:dyDescent="0.25">
      <c r="B50" s="150"/>
      <c r="C50" s="149"/>
      <c r="D50" s="66"/>
      <c r="E50" s="169" t="s">
        <v>30</v>
      </c>
      <c r="F50" s="169"/>
      <c r="G50" s="158" t="s">
        <v>8</v>
      </c>
      <c r="H50" s="158"/>
      <c r="I50" s="158"/>
      <c r="J50" s="193">
        <v>158.6</v>
      </c>
      <c r="K50" s="193"/>
      <c r="L50" s="194">
        <f>SUM(L48:L49)</f>
        <v>120</v>
      </c>
      <c r="M50" s="194"/>
      <c r="N50" s="194"/>
      <c r="O50" s="74">
        <f>O48</f>
        <v>200</v>
      </c>
      <c r="P50" s="163">
        <f>P48</f>
        <v>250</v>
      </c>
      <c r="Q50" s="163"/>
      <c r="R50" s="163">
        <f>R48</f>
        <v>250</v>
      </c>
      <c r="S50" s="163"/>
      <c r="T50" s="164"/>
      <c r="U50" s="164"/>
      <c r="V50" s="164"/>
      <c r="W50" s="149"/>
      <c r="X50" s="150"/>
      <c r="Y50" s="63"/>
    </row>
    <row r="51" spans="2:25" ht="38.25" customHeight="1" x14ac:dyDescent="0.25">
      <c r="B51" s="150"/>
      <c r="C51" s="149"/>
      <c r="D51" s="169" t="s">
        <v>109</v>
      </c>
      <c r="E51" s="169"/>
      <c r="F51" s="169"/>
      <c r="G51" s="169"/>
      <c r="H51" s="169"/>
      <c r="I51" s="169"/>
      <c r="J51" s="169"/>
      <c r="K51" s="169"/>
      <c r="L51" s="169"/>
      <c r="M51" s="169"/>
      <c r="N51" s="169"/>
      <c r="O51" s="169"/>
      <c r="P51" s="169"/>
      <c r="Q51" s="169"/>
      <c r="R51" s="169"/>
      <c r="S51" s="169"/>
      <c r="T51" s="169"/>
      <c r="U51" s="169"/>
      <c r="V51" s="169"/>
      <c r="W51" s="149"/>
      <c r="X51" s="150"/>
      <c r="Y51" s="150"/>
    </row>
    <row r="52" spans="2:25" ht="15" hidden="1" customHeight="1" thickBot="1" x14ac:dyDescent="0.3">
      <c r="B52" s="150"/>
      <c r="C52" s="149"/>
      <c r="D52" s="169"/>
      <c r="E52" s="169"/>
      <c r="F52" s="169"/>
      <c r="G52" s="169"/>
      <c r="H52" s="169"/>
      <c r="I52" s="169"/>
      <c r="J52" s="169"/>
      <c r="K52" s="169"/>
      <c r="L52" s="169"/>
      <c r="M52" s="169"/>
      <c r="N52" s="169"/>
      <c r="O52" s="169"/>
      <c r="P52" s="169"/>
      <c r="Q52" s="169"/>
      <c r="R52" s="169"/>
      <c r="S52" s="169"/>
      <c r="T52" s="169"/>
      <c r="U52" s="169"/>
      <c r="V52" s="169"/>
      <c r="W52" s="149"/>
      <c r="X52" s="150"/>
      <c r="Y52" s="150"/>
    </row>
    <row r="53" spans="2:25" ht="33.75" customHeight="1" x14ac:dyDescent="0.25">
      <c r="B53" s="150"/>
      <c r="C53" s="149"/>
      <c r="D53" s="195" t="s">
        <v>72</v>
      </c>
      <c r="E53" s="196" t="s">
        <v>32</v>
      </c>
      <c r="F53" s="196"/>
      <c r="G53" s="158" t="s">
        <v>8</v>
      </c>
      <c r="H53" s="158"/>
      <c r="I53" s="158"/>
      <c r="J53" s="197">
        <v>1312.6</v>
      </c>
      <c r="K53" s="197"/>
      <c r="L53" s="165">
        <v>1288.4000000000001</v>
      </c>
      <c r="M53" s="165"/>
      <c r="N53" s="165"/>
      <c r="O53" s="151">
        <v>820</v>
      </c>
      <c r="P53" s="151">
        <v>950</v>
      </c>
      <c r="Q53" s="151"/>
      <c r="R53" s="151">
        <v>950</v>
      </c>
      <c r="S53" s="151"/>
      <c r="T53" s="168" t="s">
        <v>112</v>
      </c>
      <c r="U53" s="168"/>
      <c r="V53" s="168"/>
      <c r="W53" s="149"/>
      <c r="X53" s="150"/>
      <c r="Y53" s="150"/>
    </row>
    <row r="54" spans="2:25" ht="45" customHeight="1" x14ac:dyDescent="0.25">
      <c r="B54" s="150"/>
      <c r="C54" s="149"/>
      <c r="D54" s="195"/>
      <c r="E54" s="196"/>
      <c r="F54" s="196"/>
      <c r="G54" s="158"/>
      <c r="H54" s="158"/>
      <c r="I54" s="158"/>
      <c r="J54" s="197"/>
      <c r="K54" s="197"/>
      <c r="L54" s="165"/>
      <c r="M54" s="165"/>
      <c r="N54" s="165"/>
      <c r="O54" s="151"/>
      <c r="P54" s="151"/>
      <c r="Q54" s="151"/>
      <c r="R54" s="151"/>
      <c r="S54" s="151"/>
      <c r="T54" s="168"/>
      <c r="U54" s="168"/>
      <c r="V54" s="168"/>
      <c r="W54" s="149"/>
      <c r="X54" s="150"/>
      <c r="Y54" s="150"/>
    </row>
    <row r="55" spans="2:25" ht="33.75" customHeight="1" x14ac:dyDescent="0.25">
      <c r="B55" s="150"/>
      <c r="C55" s="149"/>
      <c r="D55" s="195" t="s">
        <v>73</v>
      </c>
      <c r="E55" s="196" t="s">
        <v>87</v>
      </c>
      <c r="F55" s="196"/>
      <c r="G55" s="158" t="s">
        <v>8</v>
      </c>
      <c r="H55" s="158"/>
      <c r="I55" s="158"/>
      <c r="J55" s="197">
        <v>49.9</v>
      </c>
      <c r="K55" s="197"/>
      <c r="L55" s="165">
        <v>705.8</v>
      </c>
      <c r="M55" s="165"/>
      <c r="N55" s="165"/>
      <c r="O55" s="151">
        <v>0</v>
      </c>
      <c r="P55" s="151">
        <v>0</v>
      </c>
      <c r="Q55" s="151"/>
      <c r="R55" s="151">
        <v>0</v>
      </c>
      <c r="S55" s="151"/>
      <c r="T55" s="168" t="s">
        <v>112</v>
      </c>
      <c r="U55" s="168"/>
      <c r="V55" s="168"/>
      <c r="W55" s="149"/>
      <c r="X55" s="150"/>
      <c r="Y55" s="150"/>
    </row>
    <row r="56" spans="2:25" ht="43.5" customHeight="1" x14ac:dyDescent="0.25">
      <c r="B56" s="150"/>
      <c r="C56" s="149"/>
      <c r="D56" s="195"/>
      <c r="E56" s="196"/>
      <c r="F56" s="196"/>
      <c r="G56" s="158"/>
      <c r="H56" s="158"/>
      <c r="I56" s="158"/>
      <c r="J56" s="197"/>
      <c r="K56" s="197"/>
      <c r="L56" s="165"/>
      <c r="M56" s="165"/>
      <c r="N56" s="165"/>
      <c r="O56" s="151"/>
      <c r="P56" s="151"/>
      <c r="Q56" s="151"/>
      <c r="R56" s="151"/>
      <c r="S56" s="151"/>
      <c r="T56" s="168"/>
      <c r="U56" s="168"/>
      <c r="V56" s="168"/>
      <c r="W56" s="149"/>
      <c r="X56" s="150"/>
      <c r="Y56" s="150"/>
    </row>
    <row r="57" spans="2:25" ht="29.25" customHeight="1" x14ac:dyDescent="0.25">
      <c r="B57" s="150"/>
      <c r="C57" s="149"/>
      <c r="D57" s="195" t="s">
        <v>74</v>
      </c>
      <c r="E57" s="196" t="s">
        <v>80</v>
      </c>
      <c r="F57" s="196"/>
      <c r="G57" s="158" t="s">
        <v>8</v>
      </c>
      <c r="H57" s="158"/>
      <c r="I57" s="158"/>
      <c r="J57" s="197">
        <v>1555.1</v>
      </c>
      <c r="K57" s="197"/>
      <c r="L57" s="165">
        <v>1968</v>
      </c>
      <c r="M57" s="165"/>
      <c r="N57" s="165"/>
      <c r="O57" s="151">
        <v>1</v>
      </c>
      <c r="P57" s="151">
        <v>2000</v>
      </c>
      <c r="Q57" s="151"/>
      <c r="R57" s="151">
        <v>0</v>
      </c>
      <c r="S57" s="151"/>
      <c r="T57" s="168" t="s">
        <v>112</v>
      </c>
      <c r="U57" s="168"/>
      <c r="V57" s="168"/>
      <c r="W57" s="149"/>
      <c r="X57" s="150"/>
      <c r="Y57" s="150"/>
    </row>
    <row r="58" spans="2:25" ht="38.25" customHeight="1" x14ac:dyDescent="0.25">
      <c r="B58" s="150"/>
      <c r="C58" s="149"/>
      <c r="D58" s="195"/>
      <c r="E58" s="196"/>
      <c r="F58" s="196"/>
      <c r="G58" s="158"/>
      <c r="H58" s="158"/>
      <c r="I58" s="158"/>
      <c r="J58" s="197"/>
      <c r="K58" s="197"/>
      <c r="L58" s="165"/>
      <c r="M58" s="165"/>
      <c r="N58" s="165"/>
      <c r="O58" s="151"/>
      <c r="P58" s="151"/>
      <c r="Q58" s="151"/>
      <c r="R58" s="151"/>
      <c r="S58" s="151"/>
      <c r="T58" s="168"/>
      <c r="U58" s="168"/>
      <c r="V58" s="168"/>
      <c r="W58" s="149"/>
      <c r="X58" s="150"/>
      <c r="Y58" s="150"/>
    </row>
    <row r="59" spans="2:25" ht="51.75" customHeight="1" x14ac:dyDescent="0.25">
      <c r="B59" s="150"/>
      <c r="C59" s="149"/>
      <c r="D59" s="195" t="s">
        <v>75</v>
      </c>
      <c r="E59" s="196" t="s">
        <v>33</v>
      </c>
      <c r="F59" s="196"/>
      <c r="G59" s="158" t="s">
        <v>8</v>
      </c>
      <c r="H59" s="158"/>
      <c r="I59" s="158"/>
      <c r="J59" s="197">
        <v>1101.0999999999999</v>
      </c>
      <c r="K59" s="197"/>
      <c r="L59" s="165">
        <v>1205.3</v>
      </c>
      <c r="M59" s="165"/>
      <c r="N59" s="165"/>
      <c r="O59" s="151">
        <v>1255.7</v>
      </c>
      <c r="P59" s="151">
        <v>1341</v>
      </c>
      <c r="Q59" s="151"/>
      <c r="R59" s="151">
        <v>1400.6</v>
      </c>
      <c r="S59" s="151"/>
      <c r="T59" s="168" t="s">
        <v>112</v>
      </c>
      <c r="U59" s="168"/>
      <c r="V59" s="69"/>
      <c r="W59" s="149"/>
      <c r="X59" s="150"/>
      <c r="Y59" s="150"/>
    </row>
    <row r="60" spans="2:25" ht="27" customHeight="1" x14ac:dyDescent="0.25">
      <c r="B60" s="150"/>
      <c r="C60" s="149"/>
      <c r="D60" s="195"/>
      <c r="E60" s="196"/>
      <c r="F60" s="196"/>
      <c r="G60" s="158"/>
      <c r="H60" s="158"/>
      <c r="I60" s="158"/>
      <c r="J60" s="197"/>
      <c r="K60" s="197"/>
      <c r="L60" s="165"/>
      <c r="M60" s="165"/>
      <c r="N60" s="165"/>
      <c r="O60" s="151"/>
      <c r="P60" s="151"/>
      <c r="Q60" s="151"/>
      <c r="R60" s="151"/>
      <c r="S60" s="151"/>
      <c r="T60" s="168"/>
      <c r="U60" s="168"/>
      <c r="V60" s="69"/>
      <c r="W60" s="149"/>
      <c r="X60" s="150"/>
      <c r="Y60" s="150"/>
    </row>
    <row r="61" spans="2:25" ht="51.75" customHeight="1" x14ac:dyDescent="0.25">
      <c r="B61" s="150"/>
      <c r="C61" s="149"/>
      <c r="D61" s="195" t="s">
        <v>76</v>
      </c>
      <c r="E61" s="196" t="s">
        <v>34</v>
      </c>
      <c r="F61" s="196"/>
      <c r="G61" s="158" t="s">
        <v>8</v>
      </c>
      <c r="H61" s="158"/>
      <c r="I61" s="158"/>
      <c r="J61" s="197">
        <v>1905.5</v>
      </c>
      <c r="K61" s="197"/>
      <c r="L61" s="165">
        <v>1546.4</v>
      </c>
      <c r="M61" s="165"/>
      <c r="N61" s="165"/>
      <c r="O61" s="151">
        <v>3850</v>
      </c>
      <c r="P61" s="151">
        <v>5050</v>
      </c>
      <c r="Q61" s="151"/>
      <c r="R61" s="151">
        <v>5050</v>
      </c>
      <c r="S61" s="151"/>
      <c r="T61" s="168" t="s">
        <v>112</v>
      </c>
      <c r="U61" s="168"/>
      <c r="V61" s="69"/>
      <c r="W61" s="149"/>
      <c r="X61" s="150"/>
      <c r="Y61" s="150"/>
    </row>
    <row r="62" spans="2:25" ht="33" customHeight="1" x14ac:dyDescent="0.25">
      <c r="B62" s="150"/>
      <c r="C62" s="149"/>
      <c r="D62" s="195"/>
      <c r="E62" s="196"/>
      <c r="F62" s="196"/>
      <c r="G62" s="158"/>
      <c r="H62" s="158"/>
      <c r="I62" s="158"/>
      <c r="J62" s="197"/>
      <c r="K62" s="197"/>
      <c r="L62" s="165"/>
      <c r="M62" s="165"/>
      <c r="N62" s="165"/>
      <c r="O62" s="151"/>
      <c r="P62" s="151"/>
      <c r="Q62" s="151"/>
      <c r="R62" s="151"/>
      <c r="S62" s="151"/>
      <c r="T62" s="168"/>
      <c r="U62" s="168"/>
      <c r="V62" s="69"/>
      <c r="W62" s="149"/>
      <c r="X62" s="150"/>
      <c r="Y62" s="150"/>
    </row>
    <row r="63" spans="2:25" x14ac:dyDescent="0.25">
      <c r="B63" s="150"/>
      <c r="C63" s="149"/>
      <c r="D63" s="168"/>
      <c r="E63" s="169" t="s">
        <v>102</v>
      </c>
      <c r="F63" s="169"/>
      <c r="G63" s="158" t="s">
        <v>8</v>
      </c>
      <c r="H63" s="158"/>
      <c r="I63" s="158"/>
      <c r="J63" s="193">
        <v>5924.2</v>
      </c>
      <c r="K63" s="193"/>
      <c r="L63" s="194">
        <f>L61+L59+L57+L55+L53</f>
        <v>6713.9</v>
      </c>
      <c r="M63" s="194"/>
      <c r="N63" s="194"/>
      <c r="O63" s="163">
        <f>O53+O55+O57+O59+O61</f>
        <v>5926.7</v>
      </c>
      <c r="P63" s="163">
        <f>P53+P55+P57+P59+P61</f>
        <v>9341</v>
      </c>
      <c r="Q63" s="163"/>
      <c r="R63" s="163">
        <f>R53+R55+R57+R59+R61</f>
        <v>7400.6</v>
      </c>
      <c r="S63" s="163"/>
      <c r="T63" s="196"/>
      <c r="U63" s="196"/>
      <c r="V63" s="196"/>
      <c r="W63" s="149"/>
      <c r="X63" s="150"/>
      <c r="Y63" s="150"/>
    </row>
    <row r="64" spans="2:25" s="100" customFormat="1" ht="54" customHeight="1" x14ac:dyDescent="0.25">
      <c r="B64" s="150"/>
      <c r="C64" s="149"/>
      <c r="D64" s="168"/>
      <c r="E64" s="169" t="s">
        <v>103</v>
      </c>
      <c r="F64" s="169"/>
      <c r="G64" s="158"/>
      <c r="H64" s="158"/>
      <c r="I64" s="158"/>
      <c r="J64" s="193"/>
      <c r="K64" s="193"/>
      <c r="L64" s="194"/>
      <c r="M64" s="194"/>
      <c r="N64" s="194"/>
      <c r="O64" s="163"/>
      <c r="P64" s="163"/>
      <c r="Q64" s="163"/>
      <c r="R64" s="163"/>
      <c r="S64" s="163"/>
      <c r="T64" s="196"/>
      <c r="U64" s="196"/>
      <c r="V64" s="196"/>
      <c r="W64" s="149"/>
      <c r="X64" s="150"/>
      <c r="Y64" s="150"/>
    </row>
    <row r="65" spans="2:25" ht="73.5" customHeight="1" x14ac:dyDescent="0.25">
      <c r="B65" s="150"/>
      <c r="C65" s="149"/>
      <c r="D65" s="183"/>
      <c r="E65" s="185" t="s">
        <v>36</v>
      </c>
      <c r="F65" s="186"/>
      <c r="G65" s="158" t="s">
        <v>8</v>
      </c>
      <c r="H65" s="158"/>
      <c r="I65" s="158"/>
      <c r="J65" s="193">
        <v>11697.6</v>
      </c>
      <c r="K65" s="193"/>
      <c r="L65" s="194">
        <f>L63+L50+L45+L29</f>
        <v>13663.099999999999</v>
      </c>
      <c r="M65" s="194"/>
      <c r="N65" s="194"/>
      <c r="O65" s="74">
        <f>O29+O45+O50+O63</f>
        <v>14929.099999999999</v>
      </c>
      <c r="P65" s="163">
        <f>P29+P45+P50+P63</f>
        <v>15391.1</v>
      </c>
      <c r="Q65" s="163"/>
      <c r="R65" s="163">
        <f>R29+R45+R50+R63</f>
        <v>15300.7</v>
      </c>
      <c r="S65" s="163"/>
      <c r="T65" s="164"/>
      <c r="U65" s="164"/>
      <c r="V65" s="164"/>
      <c r="W65" s="149"/>
      <c r="X65" s="150"/>
      <c r="Y65" s="63"/>
    </row>
    <row r="66" spans="2:25" ht="73.5" customHeight="1" x14ac:dyDescent="0.25">
      <c r="B66" s="72"/>
      <c r="C66" s="71"/>
      <c r="D66" s="184"/>
      <c r="E66" s="187"/>
      <c r="F66" s="188"/>
      <c r="G66" s="158" t="s">
        <v>17</v>
      </c>
      <c r="H66" s="158"/>
      <c r="I66" s="158"/>
      <c r="J66" s="73">
        <v>0</v>
      </c>
      <c r="K66" s="73"/>
      <c r="L66" s="94">
        <v>0</v>
      </c>
      <c r="M66" s="94"/>
      <c r="N66" s="94"/>
      <c r="O66" s="74">
        <v>0</v>
      </c>
      <c r="P66" s="74">
        <v>0</v>
      </c>
      <c r="Q66" s="74"/>
      <c r="R66" s="74">
        <f>R30+R46</f>
        <v>1814.7</v>
      </c>
      <c r="S66" s="74"/>
      <c r="T66" s="166"/>
      <c r="U66" s="167"/>
      <c r="V66" s="77"/>
      <c r="W66" s="71"/>
      <c r="X66" s="72"/>
      <c r="Y66" s="72"/>
    </row>
    <row r="67" spans="2:25" x14ac:dyDescent="0.25">
      <c r="B67" s="150"/>
      <c r="C67" s="149"/>
      <c r="D67" s="168"/>
      <c r="E67" s="169" t="s">
        <v>104</v>
      </c>
      <c r="F67" s="169"/>
      <c r="G67" s="158"/>
      <c r="H67" s="158"/>
      <c r="I67" s="158"/>
      <c r="J67" s="193" t="s">
        <v>117</v>
      </c>
      <c r="K67" s="193"/>
      <c r="L67" s="194">
        <f>L65</f>
        <v>13663.099999999999</v>
      </c>
      <c r="M67" s="194"/>
      <c r="N67" s="194"/>
      <c r="O67" s="163">
        <f>O65+O66</f>
        <v>14929.099999999999</v>
      </c>
      <c r="P67" s="163">
        <f>P65+P66</f>
        <v>15391.1</v>
      </c>
      <c r="Q67" s="163"/>
      <c r="R67" s="163">
        <f>R65+R66</f>
        <v>17115.400000000001</v>
      </c>
      <c r="S67" s="163"/>
      <c r="T67" s="164"/>
      <c r="U67" s="164"/>
      <c r="V67" s="164"/>
      <c r="W67" s="149"/>
      <c r="X67" s="150"/>
      <c r="Y67" s="150"/>
    </row>
    <row r="68" spans="2:25" ht="58.5" customHeight="1" x14ac:dyDescent="0.25">
      <c r="B68" s="150"/>
      <c r="C68" s="149"/>
      <c r="D68" s="168"/>
      <c r="E68" s="169" t="s">
        <v>105</v>
      </c>
      <c r="F68" s="169"/>
      <c r="G68" s="158"/>
      <c r="H68" s="158"/>
      <c r="I68" s="158"/>
      <c r="J68" s="193"/>
      <c r="K68" s="193"/>
      <c r="L68" s="194"/>
      <c r="M68" s="194"/>
      <c r="N68" s="194"/>
      <c r="O68" s="163"/>
      <c r="P68" s="163"/>
      <c r="Q68" s="163"/>
      <c r="R68" s="163"/>
      <c r="S68" s="163"/>
      <c r="T68" s="164"/>
      <c r="U68" s="164"/>
      <c r="V68" s="164"/>
      <c r="W68" s="149"/>
      <c r="X68" s="150"/>
      <c r="Y68" s="150"/>
    </row>
    <row r="69" spans="2:25" x14ac:dyDescent="0.25">
      <c r="B69" s="64"/>
      <c r="C69" s="222"/>
      <c r="D69" s="222"/>
      <c r="E69" s="222"/>
      <c r="F69" s="189"/>
      <c r="G69" s="189"/>
      <c r="H69" s="64"/>
      <c r="I69" s="189"/>
      <c r="J69" s="189"/>
      <c r="K69" s="189"/>
      <c r="L69" s="189"/>
      <c r="M69" s="64"/>
      <c r="N69" s="189"/>
      <c r="O69" s="189"/>
      <c r="P69" s="95"/>
      <c r="Q69" s="190"/>
      <c r="R69" s="190"/>
      <c r="S69" s="191" t="s">
        <v>37</v>
      </c>
      <c r="T69" s="191"/>
      <c r="U69" s="65"/>
      <c r="V69" s="192"/>
      <c r="W69" s="192"/>
      <c r="X69" s="64"/>
      <c r="Y69" s="63"/>
    </row>
    <row r="70" spans="2:25" x14ac:dyDescent="0.25">
      <c r="D70" s="68" t="s">
        <v>120</v>
      </c>
      <c r="E70" s="68"/>
      <c r="F70" s="68"/>
      <c r="G70" s="68"/>
      <c r="H70" s="68"/>
      <c r="I70" s="68"/>
      <c r="J70" s="68"/>
      <c r="K70" s="68"/>
      <c r="L70" s="89"/>
      <c r="M70" s="68"/>
      <c r="N70" s="68"/>
      <c r="O70" s="92"/>
      <c r="P70" s="92"/>
      <c r="Q70" s="92"/>
      <c r="R70" s="92"/>
      <c r="S70" s="68"/>
      <c r="T70" s="68"/>
    </row>
    <row r="71" spans="2:25" x14ac:dyDescent="0.25">
      <c r="D71" s="68" t="s">
        <v>113</v>
      </c>
      <c r="E71" s="68"/>
      <c r="F71" s="68"/>
      <c r="G71" s="68"/>
      <c r="H71" s="68"/>
      <c r="I71" s="68"/>
      <c r="J71" s="68"/>
      <c r="K71" s="68"/>
      <c r="L71" s="89"/>
      <c r="M71" s="68"/>
      <c r="N71" s="68"/>
      <c r="O71" s="92"/>
      <c r="P71" s="92"/>
      <c r="Q71" s="92"/>
      <c r="R71" s="92"/>
      <c r="S71" s="68"/>
      <c r="T71" s="68"/>
    </row>
    <row r="72" spans="2:25" x14ac:dyDescent="0.25">
      <c r="D72" s="68" t="s">
        <v>114</v>
      </c>
      <c r="E72" s="68"/>
      <c r="F72" s="68"/>
      <c r="G72" s="68"/>
      <c r="H72" s="68"/>
      <c r="I72" s="68"/>
      <c r="J72" s="68"/>
      <c r="K72" s="68"/>
      <c r="L72" s="89"/>
      <c r="M72" s="68"/>
      <c r="N72" s="68"/>
      <c r="O72" s="92"/>
      <c r="P72" s="218" t="s">
        <v>121</v>
      </c>
      <c r="Q72" s="218"/>
      <c r="R72" s="218"/>
      <c r="S72" s="218"/>
      <c r="T72" s="218"/>
    </row>
  </sheetData>
  <mergeCells count="359">
    <mergeCell ref="P72:T72"/>
    <mergeCell ref="P1:T1"/>
    <mergeCell ref="P2:T2"/>
    <mergeCell ref="P3:T3"/>
    <mergeCell ref="P4:T4"/>
    <mergeCell ref="P5:U5"/>
    <mergeCell ref="F8:T8"/>
    <mergeCell ref="D34:D35"/>
    <mergeCell ref="R13:S13"/>
    <mergeCell ref="T13:V13"/>
    <mergeCell ref="P42:Q42"/>
    <mergeCell ref="R42:S42"/>
    <mergeCell ref="T42:V42"/>
    <mergeCell ref="L46:N46"/>
    <mergeCell ref="P46:Q46"/>
    <mergeCell ref="E68:F68"/>
    <mergeCell ref="G67:I68"/>
    <mergeCell ref="T63:V64"/>
    <mergeCell ref="T67:V68"/>
    <mergeCell ref="K3:M3"/>
    <mergeCell ref="T10:V12"/>
    <mergeCell ref="T40:V41"/>
    <mergeCell ref="C69:E69"/>
    <mergeCell ref="F69:G69"/>
    <mergeCell ref="W10:X10"/>
    <mergeCell ref="B11:C11"/>
    <mergeCell ref="J11:K12"/>
    <mergeCell ref="L11:N12"/>
    <mergeCell ref="O11:O12"/>
    <mergeCell ref="P11:Q12"/>
    <mergeCell ref="R11:S12"/>
    <mergeCell ref="W11:X11"/>
    <mergeCell ref="B12:C12"/>
    <mergeCell ref="W12:X12"/>
    <mergeCell ref="B10:C10"/>
    <mergeCell ref="D10:D12"/>
    <mergeCell ref="E10:F12"/>
    <mergeCell ref="G10:I12"/>
    <mergeCell ref="J10:S10"/>
    <mergeCell ref="W13:X13"/>
    <mergeCell ref="B14:C14"/>
    <mergeCell ref="W14:X14"/>
    <mergeCell ref="B13:C13"/>
    <mergeCell ref="E13:F13"/>
    <mergeCell ref="G13:I13"/>
    <mergeCell ref="J13:K13"/>
    <mergeCell ref="L13:N13"/>
    <mergeCell ref="P13:Q13"/>
    <mergeCell ref="B15:C15"/>
    <mergeCell ref="W15:X15"/>
    <mergeCell ref="B16:C17"/>
    <mergeCell ref="D16:D17"/>
    <mergeCell ref="E16:F17"/>
    <mergeCell ref="G16:I17"/>
    <mergeCell ref="J16:K17"/>
    <mergeCell ref="L16:N17"/>
    <mergeCell ref="O16:O17"/>
    <mergeCell ref="P16:Q17"/>
    <mergeCell ref="R16:S17"/>
    <mergeCell ref="W16:X17"/>
    <mergeCell ref="D14:U15"/>
    <mergeCell ref="Y16:Y17"/>
    <mergeCell ref="B18:C19"/>
    <mergeCell ref="D18:D19"/>
    <mergeCell ref="E18:F19"/>
    <mergeCell ref="G18:I19"/>
    <mergeCell ref="J18:K19"/>
    <mergeCell ref="L18:N19"/>
    <mergeCell ref="O18:O19"/>
    <mergeCell ref="P18:Q19"/>
    <mergeCell ref="R18:S19"/>
    <mergeCell ref="W18:X19"/>
    <mergeCell ref="Y18:Y19"/>
    <mergeCell ref="T16:U17"/>
    <mergeCell ref="T18:V19"/>
    <mergeCell ref="W20:X21"/>
    <mergeCell ref="Y20:Y21"/>
    <mergeCell ref="B22:C23"/>
    <mergeCell ref="D22:D23"/>
    <mergeCell ref="E22:F23"/>
    <mergeCell ref="G22:I23"/>
    <mergeCell ref="J22:K23"/>
    <mergeCell ref="L22:N23"/>
    <mergeCell ref="O22:O23"/>
    <mergeCell ref="P22:Q23"/>
    <mergeCell ref="R22:S23"/>
    <mergeCell ref="W22:X23"/>
    <mergeCell ref="Y22:Y23"/>
    <mergeCell ref="O20:O21"/>
    <mergeCell ref="P20:Q21"/>
    <mergeCell ref="R20:S21"/>
    <mergeCell ref="B20:C21"/>
    <mergeCell ref="D20:D21"/>
    <mergeCell ref="E20:F21"/>
    <mergeCell ref="G20:I21"/>
    <mergeCell ref="J20:K21"/>
    <mergeCell ref="L20:N21"/>
    <mergeCell ref="T22:V23"/>
    <mergeCell ref="T20:V21"/>
    <mergeCell ref="Y24:Y25"/>
    <mergeCell ref="B26:C27"/>
    <mergeCell ref="D26:D27"/>
    <mergeCell ref="E26:F27"/>
    <mergeCell ref="G26:I27"/>
    <mergeCell ref="J26:K27"/>
    <mergeCell ref="L26:N27"/>
    <mergeCell ref="O26:O27"/>
    <mergeCell ref="P26:Q27"/>
    <mergeCell ref="R26:S27"/>
    <mergeCell ref="W26:X27"/>
    <mergeCell ref="Y26:Y27"/>
    <mergeCell ref="L24:N25"/>
    <mergeCell ref="O24:O25"/>
    <mergeCell ref="P24:Q25"/>
    <mergeCell ref="R24:S25"/>
    <mergeCell ref="B24:C25"/>
    <mergeCell ref="D24:D25"/>
    <mergeCell ref="E24:F25"/>
    <mergeCell ref="G24:I25"/>
    <mergeCell ref="B29:C29"/>
    <mergeCell ref="D29:D30"/>
    <mergeCell ref="E29:F30"/>
    <mergeCell ref="G29:I29"/>
    <mergeCell ref="J29:K29"/>
    <mergeCell ref="B30:C30"/>
    <mergeCell ref="G30:I30"/>
    <mergeCell ref="J30:K30"/>
    <mergeCell ref="W24:X25"/>
    <mergeCell ref="J24:K25"/>
    <mergeCell ref="L30:N30"/>
    <mergeCell ref="P30:Q30"/>
    <mergeCell ref="R30:S30"/>
    <mergeCell ref="T30:V30"/>
    <mergeCell ref="W30:X30"/>
    <mergeCell ref="L29:N29"/>
    <mergeCell ref="R29:S29"/>
    <mergeCell ref="T29:V29"/>
    <mergeCell ref="W29:X29"/>
    <mergeCell ref="T26:V27"/>
    <mergeCell ref="T24:V25"/>
    <mergeCell ref="E28:F28"/>
    <mergeCell ref="B31:C31"/>
    <mergeCell ref="D31:V31"/>
    <mergeCell ref="W31:X31"/>
    <mergeCell ref="B32:C33"/>
    <mergeCell ref="D32:D33"/>
    <mergeCell ref="E32:F33"/>
    <mergeCell ref="G32:I33"/>
    <mergeCell ref="J32:K33"/>
    <mergeCell ref="L32:N33"/>
    <mergeCell ref="O32:O33"/>
    <mergeCell ref="P32:Q33"/>
    <mergeCell ref="R32:S33"/>
    <mergeCell ref="W32:X33"/>
    <mergeCell ref="Y32:Y33"/>
    <mergeCell ref="B34:C35"/>
    <mergeCell ref="E34:F35"/>
    <mergeCell ref="G34:I35"/>
    <mergeCell ref="J34:K35"/>
    <mergeCell ref="L34:N35"/>
    <mergeCell ref="O34:O35"/>
    <mergeCell ref="P34:Q35"/>
    <mergeCell ref="R34:S35"/>
    <mergeCell ref="W34:X35"/>
    <mergeCell ref="Y34:Y35"/>
    <mergeCell ref="T32:V33"/>
    <mergeCell ref="T34:V35"/>
    <mergeCell ref="O40:O41"/>
    <mergeCell ref="P40:Q41"/>
    <mergeCell ref="R40:S41"/>
    <mergeCell ref="J42:K42"/>
    <mergeCell ref="L42:N42"/>
    <mergeCell ref="W36:X37"/>
    <mergeCell ref="Y36:Y37"/>
    <mergeCell ref="B38:C39"/>
    <mergeCell ref="D38:D39"/>
    <mergeCell ref="E38:F39"/>
    <mergeCell ref="G38:I39"/>
    <mergeCell ref="J38:K39"/>
    <mergeCell ref="L38:N39"/>
    <mergeCell ref="O38:O39"/>
    <mergeCell ref="P38:Q39"/>
    <mergeCell ref="R38:S39"/>
    <mergeCell ref="W38:X39"/>
    <mergeCell ref="O36:O37"/>
    <mergeCell ref="B36:C37"/>
    <mergeCell ref="D36:D37"/>
    <mergeCell ref="E36:F37"/>
    <mergeCell ref="Y38:Y39"/>
    <mergeCell ref="T38:V39"/>
    <mergeCell ref="T36:V37"/>
    <mergeCell ref="B46:C46"/>
    <mergeCell ref="G46:I46"/>
    <mergeCell ref="J46:K46"/>
    <mergeCell ref="B40:C41"/>
    <mergeCell ref="D40:D42"/>
    <mergeCell ref="E40:F42"/>
    <mergeCell ref="G40:I41"/>
    <mergeCell ref="J40:K41"/>
    <mergeCell ref="L40:N41"/>
    <mergeCell ref="B48:C49"/>
    <mergeCell ref="D48:D49"/>
    <mergeCell ref="E48:F49"/>
    <mergeCell ref="G48:I49"/>
    <mergeCell ref="J48:K49"/>
    <mergeCell ref="L48:N49"/>
    <mergeCell ref="T48:V49"/>
    <mergeCell ref="W40:X41"/>
    <mergeCell ref="Y40:Y41"/>
    <mergeCell ref="B42:C42"/>
    <mergeCell ref="G42:I42"/>
    <mergeCell ref="R46:S46"/>
    <mergeCell ref="T46:V46"/>
    <mergeCell ref="W46:X46"/>
    <mergeCell ref="B47:C47"/>
    <mergeCell ref="D47:V47"/>
    <mergeCell ref="W47:X47"/>
    <mergeCell ref="W42:X42"/>
    <mergeCell ref="B45:C45"/>
    <mergeCell ref="D45:D46"/>
    <mergeCell ref="E45:F46"/>
    <mergeCell ref="G45:I45"/>
    <mergeCell ref="J45:K45"/>
    <mergeCell ref="L45:N45"/>
    <mergeCell ref="B50:C50"/>
    <mergeCell ref="E50:F50"/>
    <mergeCell ref="G50:I50"/>
    <mergeCell ref="J50:K50"/>
    <mergeCell ref="L50:N50"/>
    <mergeCell ref="P50:Q50"/>
    <mergeCell ref="R50:S50"/>
    <mergeCell ref="T50:V50"/>
    <mergeCell ref="W50:X50"/>
    <mergeCell ref="W51:X52"/>
    <mergeCell ref="Y51:Y52"/>
    <mergeCell ref="B53:C54"/>
    <mergeCell ref="D53:D54"/>
    <mergeCell ref="E53:F54"/>
    <mergeCell ref="G53:I54"/>
    <mergeCell ref="J53:K54"/>
    <mergeCell ref="L53:N54"/>
    <mergeCell ref="O53:O54"/>
    <mergeCell ref="P53:Q54"/>
    <mergeCell ref="R53:S54"/>
    <mergeCell ref="W53:X54"/>
    <mergeCell ref="Y53:Y54"/>
    <mergeCell ref="B51:C52"/>
    <mergeCell ref="D51:V51"/>
    <mergeCell ref="D52:V52"/>
    <mergeCell ref="T53:V54"/>
    <mergeCell ref="W55:X56"/>
    <mergeCell ref="Y55:Y56"/>
    <mergeCell ref="B57:C58"/>
    <mergeCell ref="D57:D58"/>
    <mergeCell ref="E57:F58"/>
    <mergeCell ref="G57:I58"/>
    <mergeCell ref="J57:K58"/>
    <mergeCell ref="L57:N58"/>
    <mergeCell ref="O57:O58"/>
    <mergeCell ref="P57:Q58"/>
    <mergeCell ref="R57:S58"/>
    <mergeCell ref="W57:X58"/>
    <mergeCell ref="Y57:Y58"/>
    <mergeCell ref="T57:V58"/>
    <mergeCell ref="L55:N56"/>
    <mergeCell ref="O55:O56"/>
    <mergeCell ref="P55:Q56"/>
    <mergeCell ref="B55:C56"/>
    <mergeCell ref="D55:D56"/>
    <mergeCell ref="E55:F56"/>
    <mergeCell ref="G55:I56"/>
    <mergeCell ref="J55:K56"/>
    <mergeCell ref="T55:V56"/>
    <mergeCell ref="J61:K62"/>
    <mergeCell ref="L61:N62"/>
    <mergeCell ref="O61:O62"/>
    <mergeCell ref="P61:Q62"/>
    <mergeCell ref="R61:S62"/>
    <mergeCell ref="B59:C60"/>
    <mergeCell ref="D59:D60"/>
    <mergeCell ref="E59:F60"/>
    <mergeCell ref="G59:I60"/>
    <mergeCell ref="J59:K60"/>
    <mergeCell ref="B63:C64"/>
    <mergeCell ref="D63:D64"/>
    <mergeCell ref="E63:F63"/>
    <mergeCell ref="E64:F64"/>
    <mergeCell ref="G63:I64"/>
    <mergeCell ref="B61:C62"/>
    <mergeCell ref="D61:D62"/>
    <mergeCell ref="E61:F62"/>
    <mergeCell ref="G61:I62"/>
    <mergeCell ref="I69:J69"/>
    <mergeCell ref="K69:L69"/>
    <mergeCell ref="N69:O69"/>
    <mergeCell ref="Q69:R69"/>
    <mergeCell ref="S69:T69"/>
    <mergeCell ref="V69:W69"/>
    <mergeCell ref="J67:K68"/>
    <mergeCell ref="L67:N68"/>
    <mergeCell ref="O67:O68"/>
    <mergeCell ref="P67:Q68"/>
    <mergeCell ref="R67:S68"/>
    <mergeCell ref="W67:X68"/>
    <mergeCell ref="B67:C68"/>
    <mergeCell ref="D67:D68"/>
    <mergeCell ref="E67:F67"/>
    <mergeCell ref="G28:I28"/>
    <mergeCell ref="T28:U28"/>
    <mergeCell ref="J36:J37"/>
    <mergeCell ref="G36:G37"/>
    <mergeCell ref="L36:L37"/>
    <mergeCell ref="P36:P37"/>
    <mergeCell ref="R36:R37"/>
    <mergeCell ref="R55:S56"/>
    <mergeCell ref="D65:D66"/>
    <mergeCell ref="E65:F66"/>
    <mergeCell ref="G66:I66"/>
    <mergeCell ref="B65:C65"/>
    <mergeCell ref="G65:I65"/>
    <mergeCell ref="J65:K65"/>
    <mergeCell ref="L65:N65"/>
    <mergeCell ref="P65:Q65"/>
    <mergeCell ref="R65:S65"/>
    <mergeCell ref="T65:V65"/>
    <mergeCell ref="J63:K64"/>
    <mergeCell ref="L63:N64"/>
    <mergeCell ref="O63:O64"/>
    <mergeCell ref="Y67:Y68"/>
    <mergeCell ref="W63:X64"/>
    <mergeCell ref="Y63:Y64"/>
    <mergeCell ref="W59:X60"/>
    <mergeCell ref="Y59:Y60"/>
    <mergeCell ref="W61:X62"/>
    <mergeCell ref="Y61:Y62"/>
    <mergeCell ref="L59:N60"/>
    <mergeCell ref="O59:O60"/>
    <mergeCell ref="P59:Q60"/>
    <mergeCell ref="R59:S60"/>
    <mergeCell ref="T66:U66"/>
    <mergeCell ref="W65:X65"/>
    <mergeCell ref="P63:Q64"/>
    <mergeCell ref="R63:S64"/>
    <mergeCell ref="T59:U60"/>
    <mergeCell ref="T61:U62"/>
    <mergeCell ref="W48:X49"/>
    <mergeCell ref="Y48:Y49"/>
    <mergeCell ref="O48:O49"/>
    <mergeCell ref="P48:Q49"/>
    <mergeCell ref="D43:D44"/>
    <mergeCell ref="E43:F44"/>
    <mergeCell ref="G43:I43"/>
    <mergeCell ref="G44:I44"/>
    <mergeCell ref="T43:U44"/>
    <mergeCell ref="R48:S49"/>
    <mergeCell ref="P45:Q45"/>
    <mergeCell ref="R45:S45"/>
    <mergeCell ref="T45:V45"/>
    <mergeCell ref="W45:X45"/>
  </mergeCells>
  <pageMargins left="0.70866141732283472" right="0.70866141732283472" top="0.59055118110236227" bottom="0.59055118110236227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2022</vt:lpstr>
      <vt:lpstr>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2023-01-18T03:37:30Z</dcterms:modified>
</cp:coreProperties>
</file>