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15" i="1"/>
  <c r="D13" i="1"/>
  <c r="D9" i="1"/>
  <c r="O28" i="1" l="1"/>
  <c r="D6" i="1"/>
  <c r="K23" i="1" l="1"/>
  <c r="K26" i="1" l="1"/>
  <c r="D21" i="1" l="1"/>
  <c r="F6" i="1"/>
  <c r="F23" i="1" s="1"/>
  <c r="G6" i="1"/>
  <c r="G23" i="1" s="1"/>
  <c r="H6" i="1"/>
  <c r="H23" i="1" s="1"/>
  <c r="I6" i="1"/>
  <c r="I23" i="1" s="1"/>
  <c r="J6" i="1"/>
  <c r="K6" i="1"/>
  <c r="L6" i="1"/>
  <c r="L23" i="1" s="1"/>
  <c r="M6" i="1"/>
  <c r="M23" i="1" s="1"/>
  <c r="N6" i="1"/>
  <c r="N23" i="1" s="1"/>
  <c r="O6" i="1"/>
  <c r="O23" i="1" s="1"/>
  <c r="E6" i="1"/>
  <c r="E23" i="1" s="1"/>
  <c r="D11" i="1"/>
  <c r="F26" i="1"/>
  <c r="G26" i="1"/>
  <c r="H26" i="1"/>
  <c r="I26" i="1"/>
  <c r="L26" i="1"/>
  <c r="M26" i="1"/>
  <c r="N26" i="1"/>
  <c r="O26" i="1"/>
  <c r="E26" i="1"/>
  <c r="D28" i="1"/>
  <c r="J23" i="1" l="1"/>
  <c r="J26" i="1" l="1"/>
  <c r="D26" i="1" s="1"/>
</calcChain>
</file>

<file path=xl/sharedStrings.xml><?xml version="1.0" encoding="utf-8"?>
<sst xmlns="http://schemas.openxmlformats.org/spreadsheetml/2006/main" count="32" uniqueCount="20">
  <si>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</si>
  <si>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</si>
  <si>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</si>
  <si>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</si>
  <si>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</si>
  <si>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</si>
  <si>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</si>
  <si>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</si>
  <si>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</si>
  <si>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</si>
  <si>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Комитет ЖКХ и Т</t>
  </si>
  <si>
    <t xml:space="preserve">Администрация муниципального образования
 г. Саяногорск </t>
  </si>
  <si>
    <t>Наименование ГРБС</t>
  </si>
  <si>
    <t>Иные источники</t>
  </si>
  <si>
    <t>ДАГН                                                       г. Саяногорска</t>
  </si>
  <si>
    <t xml:space="preserve">« 5. Обоснование ресурсного обеспечения
муниципальной программы
</t>
  </si>
  <si>
    <t xml:space="preserve">Объем финансирования носит открытый характер и предусматривает возможность  корректировки в пределах доведенных лимитов ».
</t>
  </si>
  <si>
    <t xml:space="preserve">Приложение № 2
к постановлению 
Администрации муниципального 
образования город Саяногорск
от _______2023 № ____
</t>
  </si>
  <si>
    <t xml:space="preserve">Исполняющий обязанности управляющего
делами Администрации муниципального 
образования г. Саяногорск                                                                            
</t>
  </si>
  <si>
    <t>Т.Г. Лаврентьева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</si>
</sst>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fill"/>
    </xf>
    <xf numFmtId="0" fontId="3" fillId="0" borderId="0" xfId="0" applyFont="1"/>
    <xf numFmtId="0" fontId="3" fillId="0" borderId="0" xfId="0" applyFont="1" applyBorder="1" applyAlignment="1">
      <alignment wrapText="1"/>
    </xf>
    <xf numFmtId="166" fontId="3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justify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topLeftCell="B7" zoomScale="115" zoomScaleNormal="115" workbookViewId="0">
      <selection activeCell="J18" sqref="J18"/>
    </sheetView>
  </sheetViews>
  <sheetFormatPr defaultRowHeight="15" x14ac:dyDescent="0.25"/>
  <cols>
    <col min="1" max="1" width="0.7109375" hidden="1" customWidth="1"/>
    <col min="2" max="2" width="8" customWidth="1"/>
    <col min="3" max="3" width="6.7109375" customWidth="1"/>
    <col min="4" max="4" width="9.5703125" customWidth="1"/>
    <col min="5" max="5" width="7" customWidth="1"/>
    <col min="6" max="7" width="7.85546875" customWidth="1"/>
    <col min="8" max="9" width="7" customWidth="1"/>
    <col min="10" max="10" width="7.85546875" customWidth="1"/>
    <col min="11" max="11" width="10.42578125" customWidth="1"/>
    <col min="12" max="12" width="8.42578125" customWidth="1"/>
    <col min="13" max="13" width="8.140625" customWidth="1"/>
    <col min="14" max="14" width="8.42578125" customWidth="1"/>
    <col min="15" max="15" width="9.140625" customWidth="1"/>
  </cols>
  <sheetData>
    <row r="1" spans="2:15" s="1" customFormat="1" ht="84" customHeight="1" x14ac:dyDescent="0.25">
      <c r="B1" s="3"/>
      <c r="C1" s="4"/>
      <c r="D1" s="4"/>
      <c r="E1" s="4"/>
      <c r="F1" s="4"/>
      <c r="G1" s="4"/>
      <c r="H1" s="4"/>
      <c r="I1" s="4"/>
      <c r="J1" s="4"/>
      <c r="K1" s="4"/>
      <c r="L1" s="5"/>
      <c r="M1" s="19" t="s">
        <v>17</v>
      </c>
      <c r="N1" s="19"/>
      <c r="O1" s="19"/>
    </row>
    <row r="2" spans="2:15" s="1" customFormat="1" ht="30.75" customHeight="1" x14ac:dyDescent="0.25">
      <c r="B2" s="36" t="s">
        <v>15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2:15" s="1" customFormat="1" ht="20.25" customHeight="1" x14ac:dyDescent="0.25">
      <c r="B3" s="20" t="s">
        <v>12</v>
      </c>
      <c r="C3" s="20" t="s">
        <v>0</v>
      </c>
      <c r="D3" s="20" t="s">
        <v>1</v>
      </c>
      <c r="E3" s="20" t="s">
        <v>2</v>
      </c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2:15" s="1" customFormat="1" x14ac:dyDescent="0.25">
      <c r="B4" s="20"/>
      <c r="C4" s="20"/>
      <c r="D4" s="20"/>
      <c r="E4" s="20">
        <v>2015</v>
      </c>
      <c r="F4" s="20">
        <v>2016</v>
      </c>
      <c r="G4" s="20">
        <v>2017</v>
      </c>
      <c r="H4" s="20">
        <v>2018</v>
      </c>
      <c r="I4" s="20">
        <v>2019</v>
      </c>
      <c r="J4" s="20">
        <v>2020</v>
      </c>
      <c r="K4" s="20">
        <v>2021</v>
      </c>
      <c r="L4" s="20">
        <v>2022</v>
      </c>
      <c r="M4" s="20">
        <v>2023</v>
      </c>
      <c r="N4" s="20">
        <v>2024</v>
      </c>
      <c r="O4" s="20">
        <v>2025</v>
      </c>
    </row>
    <row r="5" spans="2:15" s="1" customFormat="1" ht="20.25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2:15" s="1" customFormat="1" ht="15" customHeight="1" x14ac:dyDescent="0.25">
      <c r="B6" s="38" t="s">
        <v>14</v>
      </c>
      <c r="C6" s="28" t="s">
        <v>3</v>
      </c>
      <c r="D6" s="22">
        <f>E6+F6+G6+H6+I6+J6+K6+L6+M6+N6+O6</f>
        <v>130767.10000000003</v>
      </c>
      <c r="E6" s="23">
        <f>E9+E11</f>
        <v>6690.6</v>
      </c>
      <c r="F6" s="23">
        <f t="shared" ref="F6:O6" si="0">F9+F11</f>
        <v>12586.6</v>
      </c>
      <c r="G6" s="23">
        <f t="shared" si="0"/>
        <v>11583.8</v>
      </c>
      <c r="H6" s="23">
        <f t="shared" si="0"/>
        <v>9605.2999999999993</v>
      </c>
      <c r="I6" s="23">
        <f t="shared" si="0"/>
        <v>9316.7999999999993</v>
      </c>
      <c r="J6" s="23">
        <f t="shared" si="0"/>
        <v>8756.2000000000007</v>
      </c>
      <c r="K6" s="23">
        <f t="shared" si="0"/>
        <v>11634.1</v>
      </c>
      <c r="L6" s="23">
        <f t="shared" si="0"/>
        <v>13163.1</v>
      </c>
      <c r="M6" s="22">
        <f t="shared" si="0"/>
        <v>14924.1</v>
      </c>
      <c r="N6" s="22">
        <f t="shared" si="0"/>
        <v>15391.1</v>
      </c>
      <c r="O6" s="22">
        <f t="shared" si="0"/>
        <v>17115.400000000001</v>
      </c>
    </row>
    <row r="7" spans="2:15" s="1" customFormat="1" ht="10.5" customHeight="1" x14ac:dyDescent="0.25">
      <c r="B7" s="39"/>
      <c r="C7" s="28"/>
      <c r="D7" s="22"/>
      <c r="E7" s="23"/>
      <c r="F7" s="23"/>
      <c r="G7" s="23"/>
      <c r="H7" s="23"/>
      <c r="I7" s="23"/>
      <c r="J7" s="23"/>
      <c r="K7" s="23"/>
      <c r="L7" s="23"/>
      <c r="M7" s="22"/>
      <c r="N7" s="22"/>
      <c r="O7" s="22"/>
    </row>
    <row r="8" spans="2:15" s="1" customFormat="1" x14ac:dyDescent="0.25">
      <c r="B8" s="39"/>
      <c r="C8" s="26" t="s">
        <v>4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2:15" s="1" customFormat="1" ht="22.5" customHeight="1" x14ac:dyDescent="0.25">
      <c r="B9" s="39"/>
      <c r="C9" s="27" t="s">
        <v>5</v>
      </c>
      <c r="D9" s="21">
        <f>E9+F9+G9+H9+I9+J9+K9+L9+M9+N9+O9</f>
        <v>128652.20000000003</v>
      </c>
      <c r="E9" s="24">
        <v>6584.6</v>
      </c>
      <c r="F9" s="24">
        <v>12586.6</v>
      </c>
      <c r="G9" s="24">
        <v>11583.8</v>
      </c>
      <c r="H9" s="24">
        <v>9605.2999999999993</v>
      </c>
      <c r="I9" s="24">
        <v>9237.7999999999993</v>
      </c>
      <c r="J9" s="24">
        <v>8641</v>
      </c>
      <c r="K9" s="24">
        <v>11634.1</v>
      </c>
      <c r="L9" s="25">
        <v>13163.1</v>
      </c>
      <c r="M9" s="21">
        <v>14924.1</v>
      </c>
      <c r="N9" s="21">
        <v>15391.1</v>
      </c>
      <c r="O9" s="21">
        <v>15300.7</v>
      </c>
    </row>
    <row r="10" spans="2:15" s="1" customFormat="1" ht="42" customHeight="1" x14ac:dyDescent="0.25">
      <c r="B10" s="39"/>
      <c r="C10" s="27"/>
      <c r="D10" s="21"/>
      <c r="E10" s="24"/>
      <c r="F10" s="24"/>
      <c r="G10" s="24"/>
      <c r="H10" s="24"/>
      <c r="I10" s="24"/>
      <c r="J10" s="24"/>
      <c r="K10" s="24"/>
      <c r="L10" s="25"/>
      <c r="M10" s="21"/>
      <c r="N10" s="21"/>
      <c r="O10" s="21"/>
    </row>
    <row r="11" spans="2:15" s="1" customFormat="1" ht="75" customHeight="1" x14ac:dyDescent="0.25">
      <c r="B11" s="39"/>
      <c r="C11" s="6" t="s">
        <v>6</v>
      </c>
      <c r="D11" s="7">
        <f>SUM(E11:O11)</f>
        <v>2114.9</v>
      </c>
      <c r="E11" s="7">
        <v>106</v>
      </c>
      <c r="F11" s="7">
        <v>0</v>
      </c>
      <c r="G11" s="7">
        <v>0</v>
      </c>
      <c r="H11" s="7">
        <v>0</v>
      </c>
      <c r="I11" s="7">
        <v>79</v>
      </c>
      <c r="J11" s="7">
        <v>115.2</v>
      </c>
      <c r="K11" s="7">
        <v>0</v>
      </c>
      <c r="L11" s="7">
        <v>0</v>
      </c>
      <c r="M11" s="7">
        <v>0</v>
      </c>
      <c r="N11" s="7">
        <v>0</v>
      </c>
      <c r="O11" s="17">
        <v>1814.7</v>
      </c>
    </row>
    <row r="12" spans="2:15" s="1" customFormat="1" ht="57.75" customHeight="1" x14ac:dyDescent="0.25">
      <c r="B12" s="40"/>
      <c r="C12" s="6" t="s">
        <v>13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</row>
    <row r="13" spans="2:15" s="1" customFormat="1" ht="25.5" customHeight="1" x14ac:dyDescent="0.25">
      <c r="B13" s="38" t="s">
        <v>10</v>
      </c>
      <c r="C13" s="8" t="s">
        <v>3</v>
      </c>
      <c r="D13" s="9">
        <f>E13+K13+L13+M13</f>
        <v>668</v>
      </c>
      <c r="E13" s="9">
        <v>99.5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63.5</v>
      </c>
      <c r="L13" s="9">
        <v>500</v>
      </c>
      <c r="M13" s="18">
        <v>5</v>
      </c>
      <c r="N13" s="9">
        <v>0</v>
      </c>
      <c r="O13" s="9">
        <v>0</v>
      </c>
    </row>
    <row r="14" spans="2:15" s="1" customFormat="1" ht="18.75" customHeight="1" x14ac:dyDescent="0.25">
      <c r="B14" s="39"/>
      <c r="C14" s="47" t="s">
        <v>4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2:15" s="1" customFormat="1" ht="76.5" customHeight="1" x14ac:dyDescent="0.25">
      <c r="B15" s="39"/>
      <c r="C15" s="10" t="s">
        <v>5</v>
      </c>
      <c r="D15" s="9">
        <f>E15+K15+L15+M15</f>
        <v>668</v>
      </c>
      <c r="E15" s="7">
        <v>99.5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63.5</v>
      </c>
      <c r="L15" s="7">
        <v>500</v>
      </c>
      <c r="M15" s="17">
        <v>5</v>
      </c>
      <c r="N15" s="7">
        <v>0</v>
      </c>
      <c r="O15" s="7">
        <v>0</v>
      </c>
    </row>
    <row r="16" spans="2:15" s="1" customFormat="1" ht="83.25" customHeight="1" x14ac:dyDescent="0.25">
      <c r="B16" s="39"/>
      <c r="C16" s="10" t="s">
        <v>9</v>
      </c>
      <c r="D16" s="9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</row>
    <row r="17" spans="2:15" s="1" customFormat="1" ht="60" customHeight="1" x14ac:dyDescent="0.25">
      <c r="B17" s="40"/>
      <c r="C17" s="10" t="s">
        <v>13</v>
      </c>
      <c r="D17" s="9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</row>
    <row r="18" spans="2:15" s="1" customFormat="1" ht="15" customHeight="1" x14ac:dyDescent="0.25">
      <c r="B18" s="41" t="s">
        <v>11</v>
      </c>
      <c r="C18" s="11" t="s">
        <v>3</v>
      </c>
      <c r="D18" s="12">
        <v>38.6</v>
      </c>
      <c r="E18" s="13">
        <v>0</v>
      </c>
      <c r="F18" s="13">
        <v>0</v>
      </c>
      <c r="G18" s="13">
        <v>0</v>
      </c>
      <c r="H18" s="13">
        <v>0</v>
      </c>
      <c r="I18" s="12">
        <v>0</v>
      </c>
      <c r="J18" s="13">
        <v>38.6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</row>
    <row r="19" spans="2:15" s="1" customFormat="1" x14ac:dyDescent="0.25">
      <c r="B19" s="42"/>
      <c r="C19" s="26" t="s">
        <v>4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</row>
    <row r="20" spans="2:15" s="1" customFormat="1" ht="62.25" customHeight="1" x14ac:dyDescent="0.25">
      <c r="B20" s="42"/>
      <c r="C20" s="14" t="s">
        <v>5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2:15" s="1" customFormat="1" ht="70.5" customHeight="1" x14ac:dyDescent="0.25">
      <c r="B21" s="42"/>
      <c r="C21" s="15" t="s">
        <v>9</v>
      </c>
      <c r="D21" s="12">
        <f>SUM(E21:O21)</f>
        <v>38.6</v>
      </c>
      <c r="E21" s="13">
        <v>0</v>
      </c>
      <c r="F21" s="13">
        <v>0</v>
      </c>
      <c r="G21" s="13">
        <v>0</v>
      </c>
      <c r="H21" s="13">
        <v>0</v>
      </c>
      <c r="I21" s="12">
        <v>0</v>
      </c>
      <c r="J21" s="13">
        <v>38.6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</row>
    <row r="22" spans="2:15" s="1" customFormat="1" ht="55.5" customHeight="1" x14ac:dyDescent="0.25">
      <c r="B22" s="43"/>
      <c r="C22" s="15" t="s">
        <v>13</v>
      </c>
      <c r="D22" s="12">
        <v>0</v>
      </c>
      <c r="E22" s="13">
        <v>0</v>
      </c>
      <c r="F22" s="13">
        <v>0</v>
      </c>
      <c r="G22" s="13">
        <v>0</v>
      </c>
      <c r="H22" s="13">
        <v>0</v>
      </c>
      <c r="I22" s="12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</row>
    <row r="23" spans="2:15" s="1" customFormat="1" x14ac:dyDescent="0.25">
      <c r="B23" s="34" t="s">
        <v>7</v>
      </c>
      <c r="C23" s="34"/>
      <c r="D23" s="30">
        <f>O23+N23+M23+L23+K23+J23+I23+H23+G23+F23+E23</f>
        <v>131473.70000000001</v>
      </c>
      <c r="E23" s="29">
        <f>E6+E13+E18</f>
        <v>6790.1</v>
      </c>
      <c r="F23" s="29">
        <f t="shared" ref="F23:O23" si="1">F6+F13+F18</f>
        <v>12586.6</v>
      </c>
      <c r="G23" s="29">
        <f t="shared" si="1"/>
        <v>11583.8</v>
      </c>
      <c r="H23" s="29">
        <f t="shared" si="1"/>
        <v>9605.2999999999993</v>
      </c>
      <c r="I23" s="29">
        <f t="shared" si="1"/>
        <v>9316.7999999999993</v>
      </c>
      <c r="J23" s="29">
        <f t="shared" si="1"/>
        <v>8794.8000000000011</v>
      </c>
      <c r="K23" s="29">
        <f>K9+K13</f>
        <v>11697.6</v>
      </c>
      <c r="L23" s="29">
        <f t="shared" si="1"/>
        <v>13663.1</v>
      </c>
      <c r="M23" s="30">
        <f t="shared" si="1"/>
        <v>14929.1</v>
      </c>
      <c r="N23" s="30">
        <f t="shared" si="1"/>
        <v>15391.1</v>
      </c>
      <c r="O23" s="30">
        <f t="shared" si="1"/>
        <v>17115.400000000001</v>
      </c>
    </row>
    <row r="24" spans="2:15" s="1" customFormat="1" ht="24.75" customHeight="1" x14ac:dyDescent="0.25">
      <c r="B24" s="34"/>
      <c r="C24" s="34"/>
      <c r="D24" s="30"/>
      <c r="E24" s="29"/>
      <c r="F24" s="29"/>
      <c r="G24" s="29"/>
      <c r="H24" s="29"/>
      <c r="I24" s="29"/>
      <c r="J24" s="29"/>
      <c r="K24" s="29"/>
      <c r="L24" s="29"/>
      <c r="M24" s="30"/>
      <c r="N24" s="30"/>
      <c r="O24" s="30"/>
    </row>
    <row r="25" spans="2:15" s="1" customFormat="1" x14ac:dyDescent="0.25">
      <c r="B25" s="34" t="s">
        <v>8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2:15" s="1" customFormat="1" x14ac:dyDescent="0.25">
      <c r="B26" s="35" t="s">
        <v>5</v>
      </c>
      <c r="C26" s="35"/>
      <c r="D26" s="22">
        <f>E26+F26+G26+H26+I26+J26+K26+L26+M26+N26+O26</f>
        <v>129320.20000000003</v>
      </c>
      <c r="E26" s="23">
        <f>E9+E15</f>
        <v>6684.1</v>
      </c>
      <c r="F26" s="23">
        <f t="shared" ref="F26:O26" si="2">F9+F15</f>
        <v>12586.6</v>
      </c>
      <c r="G26" s="23">
        <f t="shared" si="2"/>
        <v>11583.8</v>
      </c>
      <c r="H26" s="23">
        <f t="shared" si="2"/>
        <v>9605.2999999999993</v>
      </c>
      <c r="I26" s="23">
        <f t="shared" si="2"/>
        <v>9237.7999999999993</v>
      </c>
      <c r="J26" s="23">
        <f>J23-J28</f>
        <v>8641.0000000000018</v>
      </c>
      <c r="K26" s="23">
        <f>K23</f>
        <v>11697.6</v>
      </c>
      <c r="L26" s="23">
        <f t="shared" si="2"/>
        <v>13663.1</v>
      </c>
      <c r="M26" s="22">
        <f t="shared" si="2"/>
        <v>14929.1</v>
      </c>
      <c r="N26" s="22">
        <f t="shared" si="2"/>
        <v>15391.1</v>
      </c>
      <c r="O26" s="22">
        <f t="shared" si="2"/>
        <v>15300.7</v>
      </c>
    </row>
    <row r="27" spans="2:15" s="1" customFormat="1" ht="32.25" customHeight="1" x14ac:dyDescent="0.25">
      <c r="B27" s="35"/>
      <c r="C27" s="35"/>
      <c r="D27" s="22"/>
      <c r="E27" s="23"/>
      <c r="F27" s="23"/>
      <c r="G27" s="23"/>
      <c r="H27" s="23"/>
      <c r="I27" s="23"/>
      <c r="J27" s="23"/>
      <c r="K27" s="23"/>
      <c r="L27" s="23"/>
      <c r="M27" s="22"/>
      <c r="N27" s="22"/>
      <c r="O27" s="22"/>
    </row>
    <row r="28" spans="2:15" s="1" customFormat="1" ht="47.25" customHeight="1" x14ac:dyDescent="0.25">
      <c r="B28" s="46" t="s">
        <v>9</v>
      </c>
      <c r="C28" s="46"/>
      <c r="D28" s="16">
        <f>SUM(E28:O28)</f>
        <v>2153.5</v>
      </c>
      <c r="E28" s="13">
        <v>106</v>
      </c>
      <c r="F28" s="13">
        <v>0</v>
      </c>
      <c r="G28" s="13">
        <v>0</v>
      </c>
      <c r="H28" s="13">
        <v>0</v>
      </c>
      <c r="I28" s="13">
        <v>79</v>
      </c>
      <c r="J28" s="13">
        <v>153.80000000000001</v>
      </c>
      <c r="K28" s="13">
        <v>0</v>
      </c>
      <c r="L28" s="13">
        <v>0</v>
      </c>
      <c r="M28" s="13">
        <v>0</v>
      </c>
      <c r="N28" s="13">
        <v>0</v>
      </c>
      <c r="O28" s="16">
        <f>O11+O16+O21</f>
        <v>1814.7</v>
      </c>
    </row>
    <row r="29" spans="2:15" s="1" customFormat="1" ht="27.75" customHeight="1" x14ac:dyDescent="0.25">
      <c r="B29" s="44" t="s">
        <v>13</v>
      </c>
      <c r="C29" s="45"/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</row>
    <row r="30" spans="2:15" s="1" customFormat="1" ht="26.25" customHeight="1" x14ac:dyDescent="0.25">
      <c r="B30" s="37" t="s">
        <v>16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2:15" s="1" customFormat="1" ht="4.5" customHeight="1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5" s="2" customFormat="1" ht="12.75" x14ac:dyDescent="0.2">
      <c r="B32" s="31" t="s">
        <v>18</v>
      </c>
      <c r="C32" s="32"/>
      <c r="D32" s="32"/>
      <c r="E32" s="32"/>
      <c r="F32" s="32"/>
      <c r="G32" s="4"/>
      <c r="H32" s="4"/>
      <c r="I32" s="4"/>
      <c r="J32" s="4"/>
      <c r="K32" s="4"/>
      <c r="L32" s="4"/>
      <c r="M32" s="4"/>
      <c r="N32" s="4"/>
      <c r="O32" s="4"/>
    </row>
    <row r="33" spans="2:15" s="2" customFormat="1" ht="22.5" customHeight="1" x14ac:dyDescent="0.2">
      <c r="B33" s="32"/>
      <c r="C33" s="32"/>
      <c r="D33" s="32"/>
      <c r="E33" s="32"/>
      <c r="F33" s="32"/>
      <c r="G33" s="4"/>
      <c r="H33" s="4"/>
      <c r="I33" s="4"/>
      <c r="J33" s="4"/>
      <c r="K33" s="33" t="s">
        <v>19</v>
      </c>
      <c r="L33" s="33"/>
      <c r="M33" s="33"/>
      <c r="N33" s="4"/>
      <c r="O33" s="4"/>
    </row>
    <row r="34" spans="2:15" s="1" customFormat="1" x14ac:dyDescent="0.25"/>
  </sheetData>
  <mergeCells count="81">
    <mergeCell ref="B2:O2"/>
    <mergeCell ref="B30:O30"/>
    <mergeCell ref="B6:B12"/>
    <mergeCell ref="B13:B17"/>
    <mergeCell ref="B18:B22"/>
    <mergeCell ref="B29:C29"/>
    <mergeCell ref="B28:C28"/>
    <mergeCell ref="O9:O10"/>
    <mergeCell ref="N23:N24"/>
    <mergeCell ref="O23:O24"/>
    <mergeCell ref="C14:O14"/>
    <mergeCell ref="B23:C24"/>
    <mergeCell ref="D23:D24"/>
    <mergeCell ref="E23:E24"/>
    <mergeCell ref="F23:F24"/>
    <mergeCell ref="G23:G24"/>
    <mergeCell ref="B32:F33"/>
    <mergeCell ref="K33:M33"/>
    <mergeCell ref="B25:O25"/>
    <mergeCell ref="B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H23:H24"/>
    <mergeCell ref="I23:I24"/>
    <mergeCell ref="C19:O19"/>
    <mergeCell ref="J23:J24"/>
    <mergeCell ref="K23:K24"/>
    <mergeCell ref="L23:L24"/>
    <mergeCell ref="M23:M24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C6:C7"/>
    <mergeCell ref="J9:J10"/>
    <mergeCell ref="N9:N10"/>
    <mergeCell ref="D6:D7"/>
    <mergeCell ref="E6:E7"/>
    <mergeCell ref="F6:F7"/>
    <mergeCell ref="G6:G7"/>
    <mergeCell ref="L6:L7"/>
    <mergeCell ref="N6:N7"/>
    <mergeCell ref="K9:K10"/>
    <mergeCell ref="L9:L10"/>
    <mergeCell ref="M9:M10"/>
    <mergeCell ref="M1:O1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K4:K5"/>
    <mergeCell ref="L4:L5"/>
    <mergeCell ref="M4:M5"/>
  </mergeCells>
  <pageMargins left="0.62992125984251968" right="0.43307086614173229" top="0.78740157480314965" bottom="0.78740157480314965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2023-01-18T02:21:14Z</dcterms:modified>
</cp:coreProperties>
</file>