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1" i="1" l="1"/>
  <c r="I27" i="1" l="1"/>
  <c r="K56" i="1"/>
  <c r="J56" i="1"/>
  <c r="I56" i="1"/>
  <c r="K46" i="1"/>
  <c r="K41" i="1"/>
  <c r="K27" i="1"/>
  <c r="K58" i="1" l="1"/>
  <c r="K60" i="1" s="1"/>
  <c r="H58" i="1"/>
  <c r="K57" i="2" l="1"/>
  <c r="K62" i="2" s="1"/>
  <c r="K64" i="2" s="1"/>
  <c r="J57" i="2"/>
  <c r="I57" i="2"/>
  <c r="H57" i="2"/>
  <c r="K47" i="2"/>
  <c r="J47" i="2"/>
  <c r="I47" i="2"/>
  <c r="H47" i="2"/>
  <c r="K42" i="2"/>
  <c r="J42" i="2"/>
  <c r="I42" i="2"/>
  <c r="H42" i="2"/>
  <c r="H29" i="2"/>
  <c r="H63" i="2" s="1"/>
  <c r="K28" i="2"/>
  <c r="J28" i="2"/>
  <c r="J62" i="2" s="1"/>
  <c r="J64" i="2" s="1"/>
  <c r="I28" i="2"/>
  <c r="I62" i="2" s="1"/>
  <c r="I64" i="2" s="1"/>
  <c r="H28" i="2"/>
  <c r="H62" i="2" s="1"/>
  <c r="H64" i="2" s="1"/>
  <c r="H27" i="2"/>
  <c r="H56" i="1" l="1"/>
  <c r="J41" i="1" l="1"/>
  <c r="I58" i="1"/>
  <c r="H41" i="1"/>
  <c r="J27" i="1"/>
  <c r="I46" i="1"/>
  <c r="J46" i="1"/>
  <c r="H46" i="1"/>
  <c r="J58" i="1" l="1"/>
  <c r="J60" i="1" s="1"/>
  <c r="G26" i="1"/>
  <c r="G28" i="1" l="1"/>
  <c r="G59" i="1" l="1"/>
  <c r="G56" i="1"/>
  <c r="G46" i="1"/>
  <c r="G41" i="1"/>
  <c r="I60" i="1"/>
  <c r="H27" i="1"/>
  <c r="G27" i="1"/>
  <c r="H60" i="1" l="1"/>
  <c r="G58" i="1"/>
  <c r="G60" i="1"/>
</calcChain>
</file>

<file path=xl/sharedStrings.xml><?xml version="1.0" encoding="utf-8"?>
<sst xmlns="http://schemas.openxmlformats.org/spreadsheetml/2006/main" count="320" uniqueCount="102">
  <si>
    <t>Приложение № 1</t>
  </si>
  <si>
    <t xml:space="preserve">к постановлению </t>
  </si>
  <si>
    <t>Администрации муниципального</t>
  </si>
  <si>
    <t>№ п/п</t>
  </si>
  <si>
    <t>Наименование мероприятия</t>
  </si>
  <si>
    <t>Источник финансирования тыс. руб.</t>
  </si>
  <si>
    <t>Объем финансирования по годам</t>
  </si>
  <si>
    <t>Ответственный исполнитель</t>
  </si>
  <si>
    <t>управления объектами недвижимого имущества муниципальной собственности</t>
  </si>
  <si>
    <t>Организация и проведение работ по изготовлению технических паспортов, технических планов, постановка на государственный кадастровый учет объектов недвижимого муниципального имущества</t>
  </si>
  <si>
    <t>Средства местного бюджета</t>
  </si>
  <si>
    <t>Подготовка документов для постановки на учет бесхозных объектов, обращение бесхозного имущества в муниципальную собственность</t>
  </si>
  <si>
    <t>Организация и проведение работ по обеспечению коммунальными услугами нежилых и жилых муниципальных объектов, числящихся в составе муниципальной казны</t>
  </si>
  <si>
    <t>Организация и проведение работ по текущему содержанию и ремонту объектов муниципального имущества</t>
  </si>
  <si>
    <t>Прочие мероприятия по созданию необходимых условий для повышения эффективности управления объектами недвижимого имущества муниципальной собственности</t>
  </si>
  <si>
    <t>Организация и проведение мероприятий по содержанию муниципального жилищного фонда в части взносов собственника помещения на капитальный ремонт общего имущества многоквартирного дома</t>
  </si>
  <si>
    <t xml:space="preserve">2 206,5  </t>
  </si>
  <si>
    <t>Погашение кредиторской задолженности прошлых лет</t>
  </si>
  <si>
    <t>Софинансирование  частичного погашения кредиторской задолженности</t>
  </si>
  <si>
    <t>Средства бюджетов РФ, РХ</t>
  </si>
  <si>
    <t>Итого по задаче №1</t>
  </si>
  <si>
    <t>5 319,2</t>
  </si>
  <si>
    <t>Организация и проведение кадастровых работ, технической инвентаризации в отношении земельных участков, а также межевых работ по описанию (изменению) границ земельных участков, для оформления и постановки на государственный кадастровый учет земельных участков</t>
  </si>
  <si>
    <t>Инженерно-геодезические работы (организация и проведение работ по топографической съемке) территорий муниципального образования для формирования земельных участков</t>
  </si>
  <si>
    <t>Внесение изменений в генеральный план города Саяногорска и в Правила землепользования и застройки г.Саяногорска</t>
  </si>
  <si>
    <t>Софинансирование мероприятий по проведению работы по описанию границ населенных пунктов и внесению соответствующих сведений в Единый государственный реестр недвижимости</t>
  </si>
  <si>
    <t>Организация и проведение земельных работ по горизонтальной планировке территории для формирования земельных участков</t>
  </si>
  <si>
    <t> 0,0</t>
  </si>
  <si>
    <t>Итого по задаче №2</t>
  </si>
  <si>
    <t>Выполнение работ по оценке рыночной стоимости ставки арендной платы на объекты, передаваемые в аренду, и объекты, подлежащие передаче в аренду, в том числе по оценке объектов, подлежащих реализации</t>
  </si>
  <si>
    <t> 330,0</t>
  </si>
  <si>
    <t> 248,7</t>
  </si>
  <si>
    <t>Итого по задаче №3</t>
  </si>
  <si>
    <t> 437,1</t>
  </si>
  <si>
    <t>Укрепление материально-технической базы</t>
  </si>
  <si>
    <t>Организация и проведение работ по обеспечению коммунальными услугами здания департамента</t>
  </si>
  <si>
    <t>Прочие мероприятия по созданию необходимых условий для повышения эффективности деятельности департамента</t>
  </si>
  <si>
    <t>Векторизация существующих планшетов г.Саяногорска, обновление и сопровождение программного комплекса отдела градостроительства</t>
  </si>
  <si>
    <t>Всего по программе</t>
  </si>
  <si>
    <t>ИТОГО по Программе в целом за счет источников финансирования</t>
  </si>
  <si>
    <t>».</t>
  </si>
  <si>
    <t xml:space="preserve">             </t>
  </si>
  <si>
    <t>ДАГН 
г.Саяногорска</t>
  </si>
  <si>
    <r>
      <t> </t>
    </r>
    <r>
      <rPr>
        <sz val="9"/>
        <color rgb="FF000000"/>
        <rFont val="Times New Roman"/>
        <family val="1"/>
        <charset val="204"/>
      </rPr>
      <t>310,1</t>
    </r>
  </si>
  <si>
    <r>
      <t xml:space="preserve"> </t>
    </r>
    <r>
      <rPr>
        <i/>
        <sz val="9"/>
        <color theme="1"/>
        <rFont val="Times New Roman"/>
        <family val="1"/>
        <charset val="204"/>
      </rPr>
      <t>Средства бюджетов РФ, РХ</t>
    </r>
  </si>
  <si>
    <t>ДАГН
г.Саяногорска</t>
  </si>
  <si>
    <t xml:space="preserve">ДАГН 
г.Саяногорска
Администрация муниципального образования г.Саяногорск
</t>
  </si>
  <si>
    <t>Подготовка документации по планировке территории, описание местоположения границ территориальных зон в населенных  пунктах и границ населенных пунктов</t>
  </si>
  <si>
    <t>2021</t>
  </si>
  <si>
    <t>2022</t>
  </si>
  <si>
    <t>2023</t>
  </si>
  <si>
    <t>2024</t>
  </si>
  <si>
    <t>2025</t>
  </si>
  <si>
    <t>образования город Саяногорск</t>
  </si>
  <si>
    <t>Задача № 1 Создание необходимых условий для повышения эффективности</t>
  </si>
  <si>
    <t xml:space="preserve">Задача № 2  Создание необходимых условий для эффективного использования и вовлечения в хозяйственный оборот земельных участков и иной недвижимости, регулирование градостроительной деятельности </t>
  </si>
  <si>
    <t>Задача № 3 Увеличение поступлений в бюджет муниципального образования г. Саяногорск, полученных от использования муниципального имущества и земельных участков, вовлеченных в хозяйственный оборот</t>
  </si>
  <si>
    <t>Итого по 
задаче № 4</t>
  </si>
  <si>
    <t>Задача № 4 Создание необходимых условий для повышения эффективности деятельности Департамента архитектуры, градостроительства и недвижимости 
города Саяногорска</t>
  </si>
  <si>
    <t>1.1</t>
  </si>
  <si>
    <t>1.2</t>
  </si>
  <si>
    <t>1.3</t>
  </si>
  <si>
    <t>1.5</t>
  </si>
  <si>
    <t>1.4</t>
  </si>
  <si>
    <t>1.6</t>
  </si>
  <si>
    <t>1.7</t>
  </si>
  <si>
    <t>1.8</t>
  </si>
  <si>
    <t>2.1</t>
  </si>
  <si>
    <t>2.2</t>
  </si>
  <si>
    <t>2.3</t>
  </si>
  <si>
    <t>2.4</t>
  </si>
  <si>
    <t>2.5</t>
  </si>
  <si>
    <t>2.6</t>
  </si>
  <si>
    <t>3.1</t>
  </si>
  <si>
    <t>3.2</t>
  </si>
  <si>
    <t>4.1</t>
  </si>
  <si>
    <t>4.2</t>
  </si>
  <si>
    <t>4.3</t>
  </si>
  <si>
    <t>4.4</t>
  </si>
  <si>
    <t>4.5</t>
  </si>
  <si>
    <t>4.6</t>
  </si>
  <si>
    <t>Прочие мероприятия по созданию необходимых условий для эффектиного использования и вовлечения  хозяйственный оборот земельных участков и иной недвижимости, регулирование градостроительной деятельности</t>
  </si>
  <si>
    <t>Комитет по ЖКХиТ</t>
  </si>
  <si>
    <t>2.7</t>
  </si>
  <si>
    <t xml:space="preserve">от________2021 № ____    </t>
  </si>
  <si>
    <t>Обеспечение сохранности технического состояния зданий</t>
  </si>
  <si>
    <t xml:space="preserve">Перечень программных мероприятий </t>
  </si>
  <si>
    <t>на 2017-2025 годы</t>
  </si>
  <si>
    <t xml:space="preserve"> « Таблица № 1.1.</t>
  </si>
  <si>
    <t xml:space="preserve">Задача N 5. Оказание имущественной поддержки субъектам малого и среднего предпринимательства, а также организациям, образующим инфраструктуру поддержки субъектов малого и среднего предпринимательства, в виде передачи, в том числе земельных участков на возмездной и безвозмездной основе
</t>
  </si>
  <si>
    <t>Оформление передачи во владение и (или) в пользование муниципального имущества субъектам малого и среднего предпринимательства</t>
  </si>
  <si>
    <t xml:space="preserve">Итого по задаче N 5
</t>
  </si>
  <si>
    <t>4.7</t>
  </si>
  <si>
    <t>5.1</t>
  </si>
  <si>
    <t>4.8</t>
  </si>
  <si>
    <t>Обеспечение пожарной безопасности</t>
  </si>
  <si>
    <t>2.8</t>
  </si>
  <si>
    <t xml:space="preserve">Управляющий делами Администрации муниципального образования г. Саяногорск       </t>
  </si>
  <si>
    <t xml:space="preserve">                               А.Г. Козловская</t>
  </si>
  <si>
    <t xml:space="preserve">от________2022 № ____    </t>
  </si>
  <si>
    <t>Е.Ю. Михалева</t>
  </si>
  <si>
    <t xml:space="preserve">Исполняющий обязанности управляющего
делами Администрации муниципального 
образования г. Саяногорск                                                                     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</si>
</sst>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_₽"/>
    <numFmt numFmtId="165" formatCode="#,##0.0\ _₽"/>
    <numFmt numFmtId="166" formatCode="#,##0\ _₽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/>
    <xf numFmtId="49" fontId="3" fillId="0" borderId="0" xfId="0" applyNumberFormat="1" applyFont="1" applyAlignment="1">
      <alignment vertical="center"/>
    </xf>
    <xf numFmtId="0" fontId="3" fillId="0" borderId="0" xfId="0" applyFont="1" applyAlignment="1"/>
    <xf numFmtId="164" fontId="3" fillId="0" borderId="0" xfId="0" applyNumberFormat="1" applyFont="1" applyAlignment="1"/>
    <xf numFmtId="0" fontId="3" fillId="0" borderId="0" xfId="0" applyFont="1"/>
    <xf numFmtId="49" fontId="3" fillId="0" borderId="0" xfId="0" applyNumberFormat="1" applyFont="1" applyAlignment="1"/>
    <xf numFmtId="49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left" vertical="center"/>
    </xf>
    <xf numFmtId="165" fontId="3" fillId="0" borderId="0" xfId="0" applyNumberFormat="1" applyFont="1" applyAlignment="1"/>
    <xf numFmtId="166" fontId="3" fillId="0" borderId="7" xfId="0" applyNumberFormat="1" applyFont="1" applyBorder="1" applyAlignment="1">
      <alignment horizontal="center" vertical="center" wrapText="1"/>
    </xf>
    <xf numFmtId="166" fontId="0" fillId="0" borderId="0" xfId="0" applyNumberFormat="1"/>
    <xf numFmtId="165" fontId="3" fillId="0" borderId="12" xfId="0" applyNumberFormat="1" applyFont="1" applyBorder="1" applyAlignment="1">
      <alignment vertical="center" wrapText="1"/>
    </xf>
    <xf numFmtId="165" fontId="6" fillId="0" borderId="12" xfId="0" applyNumberFormat="1" applyFont="1" applyBorder="1" applyAlignment="1">
      <alignment vertical="center" wrapText="1"/>
    </xf>
    <xf numFmtId="165" fontId="3" fillId="0" borderId="12" xfId="0" applyNumberFormat="1" applyFont="1" applyBorder="1" applyAlignment="1">
      <alignment horizontal="center" vertical="center" wrapText="1"/>
    </xf>
    <xf numFmtId="165" fontId="9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165" fontId="4" fillId="0" borderId="12" xfId="0" applyNumberFormat="1" applyFont="1" applyBorder="1" applyAlignment="1">
      <alignment vertical="center" wrapText="1"/>
    </xf>
    <xf numFmtId="165" fontId="4" fillId="0" borderId="12" xfId="0" applyNumberFormat="1" applyFont="1" applyBorder="1" applyAlignment="1">
      <alignment horizontal="right" vertical="center" wrapText="1"/>
    </xf>
    <xf numFmtId="165" fontId="8" fillId="0" borderId="12" xfId="0" applyNumberFormat="1" applyFont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165" fontId="3" fillId="0" borderId="12" xfId="0" applyNumberFormat="1" applyFont="1" applyBorder="1" applyAlignment="1">
      <alignment horizontal="right" vertical="center"/>
    </xf>
    <xf numFmtId="165" fontId="2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horizontal="right" vertical="center"/>
    </xf>
    <xf numFmtId="164" fontId="3" fillId="0" borderId="0" xfId="0" applyNumberFormat="1" applyFont="1"/>
    <xf numFmtId="165" fontId="3" fillId="0" borderId="0" xfId="0" applyNumberFormat="1" applyFont="1"/>
    <xf numFmtId="166" fontId="3" fillId="0" borderId="0" xfId="0" applyNumberFormat="1" applyFont="1"/>
    <xf numFmtId="0" fontId="3" fillId="0" borderId="0" xfId="0" applyFont="1" applyAlignment="1">
      <alignment horizontal="left" vertical="center"/>
    </xf>
    <xf numFmtId="165" fontId="6" fillId="0" borderId="12" xfId="0" applyNumberFormat="1" applyFont="1" applyBorder="1" applyAlignment="1">
      <alignment horizontal="right" vertical="center"/>
    </xf>
    <xf numFmtId="165" fontId="10" fillId="0" borderId="12" xfId="0" applyNumberFormat="1" applyFont="1" applyBorder="1" applyAlignment="1">
      <alignment horizontal="right" vertical="center" wrapText="1"/>
    </xf>
    <xf numFmtId="49" fontId="3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165" fontId="11" fillId="0" borderId="0" xfId="0" applyNumberFormat="1" applyFont="1" applyAlignment="1"/>
    <xf numFmtId="165" fontId="3" fillId="2" borderId="12" xfId="0" applyNumberFormat="1" applyFont="1" applyFill="1" applyBorder="1" applyAlignment="1">
      <alignment horizontal="righ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3" fillId="2" borderId="12" xfId="0" applyNumberFormat="1" applyFont="1" applyFill="1" applyBorder="1" applyAlignment="1">
      <alignment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horizontal="left" vertical="center" wrapText="1"/>
    </xf>
    <xf numFmtId="165" fontId="12" fillId="2" borderId="12" xfId="0" applyNumberFormat="1" applyFont="1" applyFill="1" applyBorder="1" applyAlignment="1">
      <alignment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49" fontId="4" fillId="0" borderId="15" xfId="0" applyNumberFormat="1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center" wrapText="1"/>
    </xf>
    <xf numFmtId="49" fontId="7" fillId="0" borderId="16" xfId="0" applyNumberFormat="1" applyFont="1" applyBorder="1" applyAlignment="1">
      <alignment horizontal="center" vertical="center" wrapText="1"/>
    </xf>
    <xf numFmtId="49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7" fillId="0" borderId="13" xfId="0" applyNumberFormat="1" applyFont="1" applyBorder="1" applyAlignment="1">
      <alignment horizontal="center" vertical="center" wrapText="1"/>
    </xf>
    <xf numFmtId="165" fontId="7" fillId="0" borderId="15" xfId="0" applyNumberFormat="1" applyFont="1" applyBorder="1" applyAlignment="1">
      <alignment horizontal="center" vertical="center" wrapText="1"/>
    </xf>
    <xf numFmtId="165" fontId="2" fillId="0" borderId="12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right" vertical="center" wrapText="1"/>
    </xf>
    <xf numFmtId="49" fontId="7" fillId="0" borderId="1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165" fontId="3" fillId="0" borderId="12" xfId="0" applyNumberFormat="1" applyFont="1" applyBorder="1" applyAlignment="1">
      <alignment horizontal="left" vertical="center" wrapText="1"/>
    </xf>
    <xf numFmtId="165" fontId="7" fillId="0" borderId="12" xfId="0" applyNumberFormat="1" applyFont="1" applyBorder="1" applyAlignment="1">
      <alignment vertical="center" wrapText="1"/>
    </xf>
    <xf numFmtId="165" fontId="5" fillId="0" borderId="12" xfId="0" applyNumberFormat="1" applyFont="1" applyBorder="1" applyAlignment="1">
      <alignment vertical="center" wrapText="1"/>
    </xf>
    <xf numFmtId="165" fontId="7" fillId="0" borderId="12" xfId="0" applyNumberFormat="1" applyFont="1" applyBorder="1" applyAlignment="1">
      <alignment horizontal="right" vertical="center" wrapText="1"/>
    </xf>
    <xf numFmtId="165" fontId="11" fillId="0" borderId="0" xfId="0" applyNumberFormat="1" applyFont="1" applyAlignment="1">
      <alignment horizontal="right"/>
    </xf>
    <xf numFmtId="165" fontId="6" fillId="0" borderId="12" xfId="0" applyNumberFormat="1" applyFont="1" applyBorder="1" applyAlignment="1">
      <alignment horizontal="right" vertical="center" wrapText="1"/>
    </xf>
    <xf numFmtId="165" fontId="4" fillId="0" borderId="10" xfId="0" applyNumberFormat="1" applyFont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0" borderId="14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165" fontId="3" fillId="0" borderId="9" xfId="0" applyNumberFormat="1" applyFont="1" applyBorder="1" applyAlignment="1">
      <alignment horizontal="center" vertical="center" wrapText="1"/>
    </xf>
    <xf numFmtId="165" fontId="3" fillId="0" borderId="8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tabSelected="1" topLeftCell="A59" zoomScale="90" zoomScaleNormal="90" workbookViewId="0">
      <selection activeCell="I63" sqref="I63:J63"/>
    </sheetView>
  </sheetViews>
  <sheetFormatPr defaultRowHeight="15" x14ac:dyDescent="0.25"/>
  <cols>
    <col min="1" max="1" width="4.28515625" style="40" customWidth="1"/>
    <col min="2" max="2" width="21.42578125" style="5" customWidth="1"/>
    <col min="3" max="3" width="10.28515625" style="5" customWidth="1"/>
    <col min="4" max="4" width="11.42578125" style="32" customWidth="1"/>
    <col min="5" max="5" width="8" style="32" customWidth="1"/>
    <col min="6" max="6" width="8.42578125" style="32" customWidth="1"/>
    <col min="7" max="7" width="9.85546875" style="32" customWidth="1"/>
    <col min="8" max="8" width="8.7109375" style="32" customWidth="1"/>
    <col min="9" max="9" width="10.140625" style="32" customWidth="1"/>
    <col min="10" max="10" width="8.42578125" style="32" customWidth="1"/>
    <col min="11" max="11" width="8.85546875" style="32" customWidth="1"/>
    <col min="12" max="12" width="8.5703125" style="32" customWidth="1"/>
    <col min="13" max="13" width="12.85546875" style="5" customWidth="1"/>
    <col min="14" max="15" width="9.140625" style="5"/>
  </cols>
  <sheetData>
    <row r="1" spans="1:15" x14ac:dyDescent="0.25">
      <c r="A1" s="39"/>
    </row>
    <row r="2" spans="1:15" s="1" customFormat="1" ht="12.75" x14ac:dyDescent="0.2">
      <c r="A2" s="39"/>
      <c r="B2" s="3"/>
      <c r="C2" s="3"/>
      <c r="D2" s="4"/>
      <c r="E2" s="4"/>
      <c r="F2" s="4"/>
      <c r="G2" s="4"/>
      <c r="H2" s="4"/>
      <c r="I2" s="4"/>
      <c r="J2" s="5"/>
      <c r="K2" s="2" t="s">
        <v>0</v>
      </c>
      <c r="L2" s="3"/>
      <c r="M2" s="3"/>
      <c r="N2" s="5"/>
      <c r="O2" s="5"/>
    </row>
    <row r="3" spans="1:15" s="1" customFormat="1" ht="12.75" x14ac:dyDescent="0.2">
      <c r="A3" s="39"/>
      <c r="B3" s="3"/>
      <c r="C3" s="3"/>
      <c r="D3" s="4"/>
      <c r="E3" s="4"/>
      <c r="F3" s="4"/>
      <c r="G3" s="4"/>
      <c r="H3" s="4"/>
      <c r="I3" s="4"/>
      <c r="J3" s="5"/>
      <c r="K3" s="2" t="s">
        <v>1</v>
      </c>
      <c r="L3" s="3"/>
      <c r="M3" s="3"/>
      <c r="N3" s="5"/>
      <c r="O3" s="5"/>
    </row>
    <row r="4" spans="1:15" s="1" customFormat="1" ht="12.75" x14ac:dyDescent="0.2">
      <c r="A4" s="39"/>
      <c r="B4" s="3"/>
      <c r="C4" s="3"/>
      <c r="D4" s="4"/>
      <c r="E4" s="4"/>
      <c r="F4" s="4"/>
      <c r="G4" s="4"/>
      <c r="H4" s="4"/>
      <c r="I4" s="4"/>
      <c r="J4" s="5"/>
      <c r="K4" s="2" t="s">
        <v>2</v>
      </c>
      <c r="L4" s="3"/>
      <c r="M4" s="3"/>
      <c r="N4" s="5"/>
      <c r="O4" s="5"/>
    </row>
    <row r="5" spans="1:15" s="1" customFormat="1" ht="12.75" x14ac:dyDescent="0.2">
      <c r="A5" s="40"/>
      <c r="B5" s="3"/>
      <c r="C5" s="3"/>
      <c r="D5" s="4"/>
      <c r="E5" s="4"/>
      <c r="F5" s="4"/>
      <c r="G5" s="4"/>
      <c r="H5" s="4"/>
      <c r="I5" s="4"/>
      <c r="J5" s="5"/>
      <c r="K5" s="6" t="s">
        <v>53</v>
      </c>
      <c r="L5" s="3"/>
      <c r="M5" s="3"/>
      <c r="N5" s="5"/>
      <c r="O5" s="5"/>
    </row>
    <row r="6" spans="1:15" s="1" customFormat="1" ht="12.75" x14ac:dyDescent="0.2">
      <c r="A6" s="39"/>
      <c r="B6" s="3"/>
      <c r="C6" s="3"/>
      <c r="D6" s="4"/>
      <c r="E6" s="4"/>
      <c r="F6" s="4"/>
      <c r="G6" s="4"/>
      <c r="H6" s="4"/>
      <c r="I6" s="4"/>
      <c r="J6" s="5"/>
      <c r="K6" s="2" t="s">
        <v>99</v>
      </c>
      <c r="L6" s="3"/>
      <c r="M6" s="3"/>
      <c r="N6" s="5"/>
      <c r="O6" s="5"/>
    </row>
    <row r="7" spans="1:15" s="1" customFormat="1" ht="12.75" x14ac:dyDescent="0.2">
      <c r="A7" s="39"/>
      <c r="B7" s="3"/>
      <c r="C7" s="3"/>
      <c r="D7" s="4"/>
      <c r="E7" s="4"/>
      <c r="F7" s="4"/>
      <c r="G7" s="4"/>
      <c r="H7" s="4"/>
      <c r="I7" s="4"/>
      <c r="J7" s="2"/>
      <c r="K7" s="3"/>
      <c r="L7" s="3"/>
      <c r="M7" s="4"/>
      <c r="N7" s="5"/>
      <c r="O7" s="5"/>
    </row>
    <row r="8" spans="1:15" s="1" customFormat="1" ht="12.75" x14ac:dyDescent="0.2">
      <c r="A8" s="39"/>
      <c r="B8" s="3"/>
      <c r="C8" s="3"/>
      <c r="D8" s="4"/>
      <c r="E8" s="4"/>
      <c r="F8" s="4"/>
      <c r="G8" s="4"/>
      <c r="H8" s="4"/>
      <c r="I8" s="4"/>
      <c r="J8" s="88" t="s">
        <v>88</v>
      </c>
      <c r="K8" s="88"/>
      <c r="L8" s="88"/>
      <c r="M8" s="4"/>
      <c r="N8" s="5"/>
      <c r="O8" s="5"/>
    </row>
    <row r="9" spans="1:15" s="1" customFormat="1" ht="12.75" x14ac:dyDescent="0.2">
      <c r="A9" s="39"/>
      <c r="B9" s="3"/>
      <c r="C9" s="3"/>
      <c r="D9" s="4"/>
      <c r="E9" s="4"/>
      <c r="F9" s="4"/>
      <c r="G9" s="4"/>
      <c r="H9" s="4"/>
      <c r="I9" s="4"/>
      <c r="J9" s="2"/>
      <c r="K9" s="3"/>
      <c r="L9" s="3"/>
      <c r="M9" s="4"/>
      <c r="N9" s="5"/>
      <c r="O9" s="5"/>
    </row>
    <row r="10" spans="1:15" s="1" customFormat="1" ht="12.75" x14ac:dyDescent="0.2">
      <c r="A10" s="39"/>
      <c r="B10" s="3"/>
      <c r="C10" s="3"/>
      <c r="D10" s="4"/>
      <c r="E10" s="4" t="s">
        <v>86</v>
      </c>
      <c r="F10" s="4"/>
      <c r="G10" s="4"/>
      <c r="H10" s="4"/>
      <c r="I10" s="4"/>
      <c r="J10" s="2"/>
      <c r="K10" s="3"/>
      <c r="L10" s="3"/>
      <c r="M10" s="4"/>
      <c r="N10" s="5"/>
      <c r="O10" s="5"/>
    </row>
    <row r="11" spans="1:15" s="1" customFormat="1" ht="12.75" x14ac:dyDescent="0.2">
      <c r="A11" s="39"/>
      <c r="B11" s="9"/>
      <c r="C11" s="9"/>
      <c r="D11" s="9"/>
      <c r="E11" s="9"/>
      <c r="F11" s="43" t="s">
        <v>87</v>
      </c>
      <c r="G11" s="43"/>
      <c r="H11" s="9"/>
      <c r="I11" s="9"/>
      <c r="M11" s="9"/>
      <c r="N11" s="5"/>
      <c r="O11" s="5"/>
    </row>
    <row r="12" spans="1:15" ht="15.75" thickBot="1" x14ac:dyDescent="0.3">
      <c r="B12" s="9"/>
      <c r="C12" s="9"/>
      <c r="D12" s="9"/>
      <c r="E12" s="9"/>
      <c r="F12" s="9"/>
      <c r="G12" s="9"/>
      <c r="H12" s="9"/>
      <c r="I12" s="9"/>
      <c r="J12" s="9"/>
      <c r="K12" s="9"/>
      <c r="L12" s="33"/>
      <c r="M12" s="33"/>
    </row>
    <row r="13" spans="1:15" ht="20.25" customHeight="1" thickBot="1" x14ac:dyDescent="0.3">
      <c r="A13" s="82" t="s">
        <v>3</v>
      </c>
      <c r="B13" s="97" t="s">
        <v>4</v>
      </c>
      <c r="C13" s="97" t="s">
        <v>5</v>
      </c>
      <c r="D13" s="100" t="s">
        <v>6</v>
      </c>
      <c r="E13" s="101"/>
      <c r="F13" s="101"/>
      <c r="G13" s="101"/>
      <c r="H13" s="101"/>
      <c r="I13" s="101"/>
      <c r="J13" s="101"/>
      <c r="K13" s="101"/>
      <c r="L13" s="102"/>
      <c r="M13" s="97" t="s">
        <v>7</v>
      </c>
    </row>
    <row r="14" spans="1:15" x14ac:dyDescent="0.25">
      <c r="A14" s="96"/>
      <c r="B14" s="98"/>
      <c r="C14" s="98"/>
      <c r="D14" s="82">
        <v>2017</v>
      </c>
      <c r="E14" s="82">
        <v>2018</v>
      </c>
      <c r="F14" s="82">
        <v>2019</v>
      </c>
      <c r="G14" s="82">
        <v>2020</v>
      </c>
      <c r="H14" s="82" t="s">
        <v>48</v>
      </c>
      <c r="I14" s="82" t="s">
        <v>49</v>
      </c>
      <c r="J14" s="82" t="s">
        <v>50</v>
      </c>
      <c r="K14" s="82" t="s">
        <v>51</v>
      </c>
      <c r="L14" s="82" t="s">
        <v>52</v>
      </c>
      <c r="M14" s="98"/>
    </row>
    <row r="15" spans="1:15" ht="15.75" thickBot="1" x14ac:dyDescent="0.3">
      <c r="A15" s="83"/>
      <c r="B15" s="99"/>
      <c r="C15" s="99"/>
      <c r="D15" s="83"/>
      <c r="E15" s="83"/>
      <c r="F15" s="83"/>
      <c r="G15" s="83"/>
      <c r="H15" s="83"/>
      <c r="I15" s="83"/>
      <c r="J15" s="83"/>
      <c r="K15" s="83"/>
      <c r="L15" s="83"/>
      <c r="M15" s="99"/>
    </row>
    <row r="16" spans="1:15" s="11" customFormat="1" ht="15.75" thickBot="1" x14ac:dyDescent="0.3">
      <c r="A16" s="17">
        <v>1</v>
      </c>
      <c r="B16" s="10">
        <v>2</v>
      </c>
      <c r="C16" s="10">
        <v>3</v>
      </c>
      <c r="D16" s="10">
        <v>4</v>
      </c>
      <c r="E16" s="10">
        <v>5</v>
      </c>
      <c r="F16" s="10">
        <v>6</v>
      </c>
      <c r="G16" s="10">
        <v>7</v>
      </c>
      <c r="H16" s="10">
        <v>8</v>
      </c>
      <c r="I16" s="10">
        <v>9</v>
      </c>
      <c r="J16" s="10">
        <v>10</v>
      </c>
      <c r="K16" s="10">
        <v>11</v>
      </c>
      <c r="L16" s="10">
        <v>12</v>
      </c>
      <c r="M16" s="10">
        <v>13</v>
      </c>
      <c r="N16" s="34"/>
      <c r="O16" s="34"/>
    </row>
    <row r="17" spans="1:13" ht="15" customHeight="1" x14ac:dyDescent="0.25">
      <c r="A17" s="90" t="s">
        <v>54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2"/>
    </row>
    <row r="18" spans="1:13" ht="15.75" customHeight="1" x14ac:dyDescent="0.25">
      <c r="A18" s="93" t="s">
        <v>8</v>
      </c>
      <c r="B18" s="94"/>
      <c r="C18" s="94"/>
      <c r="D18" s="94"/>
      <c r="E18" s="94"/>
      <c r="F18" s="94"/>
      <c r="G18" s="94"/>
      <c r="H18" s="94"/>
      <c r="I18" s="94"/>
      <c r="J18" s="94"/>
      <c r="K18" s="94"/>
      <c r="L18" s="94"/>
      <c r="M18" s="95"/>
    </row>
    <row r="19" spans="1:13" ht="132" customHeight="1" x14ac:dyDescent="0.25">
      <c r="A19" s="38" t="s">
        <v>59</v>
      </c>
      <c r="B19" s="12" t="s">
        <v>9</v>
      </c>
      <c r="C19" s="22" t="s">
        <v>10</v>
      </c>
      <c r="D19" s="24">
        <v>15.1</v>
      </c>
      <c r="E19" s="24">
        <v>1196.5999999999999</v>
      </c>
      <c r="F19" s="25">
        <v>436.1</v>
      </c>
      <c r="G19" s="24">
        <v>166.4</v>
      </c>
      <c r="H19" s="44">
        <v>1114.3</v>
      </c>
      <c r="I19" s="24">
        <v>500</v>
      </c>
      <c r="J19" s="24">
        <v>300</v>
      </c>
      <c r="K19" s="24">
        <v>300</v>
      </c>
      <c r="L19" s="24">
        <v>4763</v>
      </c>
      <c r="M19" s="12" t="s">
        <v>42</v>
      </c>
    </row>
    <row r="20" spans="1:13" ht="102.75" customHeight="1" x14ac:dyDescent="0.25">
      <c r="A20" s="38" t="s">
        <v>60</v>
      </c>
      <c r="B20" s="12" t="s">
        <v>11</v>
      </c>
      <c r="C20" s="22" t="s">
        <v>10</v>
      </c>
      <c r="D20" s="24">
        <v>28.5</v>
      </c>
      <c r="E20" s="24">
        <v>12.7</v>
      </c>
      <c r="F20" s="25">
        <v>6</v>
      </c>
      <c r="G20" s="24">
        <v>123</v>
      </c>
      <c r="H20" s="44">
        <v>150</v>
      </c>
      <c r="I20" s="24">
        <v>101</v>
      </c>
      <c r="J20" s="24">
        <v>100</v>
      </c>
      <c r="K20" s="24">
        <v>150</v>
      </c>
      <c r="L20" s="24">
        <v>121.3</v>
      </c>
      <c r="M20" s="12" t="s">
        <v>42</v>
      </c>
    </row>
    <row r="21" spans="1:13" ht="103.5" customHeight="1" x14ac:dyDescent="0.25">
      <c r="A21" s="38" t="s">
        <v>61</v>
      </c>
      <c r="B21" s="12" t="s">
        <v>12</v>
      </c>
      <c r="C21" s="22" t="s">
        <v>10</v>
      </c>
      <c r="D21" s="24">
        <v>1100.0999999999999</v>
      </c>
      <c r="E21" s="24">
        <v>508.8</v>
      </c>
      <c r="F21" s="25">
        <v>769.3</v>
      </c>
      <c r="G21" s="24">
        <v>374.1</v>
      </c>
      <c r="H21" s="44">
        <v>393.6</v>
      </c>
      <c r="I21" s="24">
        <v>630</v>
      </c>
      <c r="J21" s="24">
        <v>1350</v>
      </c>
      <c r="K21" s="24">
        <v>1450</v>
      </c>
      <c r="L21" s="24">
        <v>2950.1</v>
      </c>
      <c r="M21" s="12" t="s">
        <v>42</v>
      </c>
    </row>
    <row r="22" spans="1:13" ht="78" customHeight="1" x14ac:dyDescent="0.25">
      <c r="A22" s="38" t="s">
        <v>63</v>
      </c>
      <c r="B22" s="12" t="s">
        <v>13</v>
      </c>
      <c r="C22" s="22" t="s">
        <v>10</v>
      </c>
      <c r="D22" s="12">
        <v>346</v>
      </c>
      <c r="E22" s="12">
        <v>52.5</v>
      </c>
      <c r="F22" s="13">
        <v>636.5</v>
      </c>
      <c r="G22" s="12">
        <v>1021.7</v>
      </c>
      <c r="H22" s="50">
        <v>573.1</v>
      </c>
      <c r="I22" s="12">
        <v>505</v>
      </c>
      <c r="J22" s="12">
        <v>500</v>
      </c>
      <c r="K22" s="12">
        <v>500</v>
      </c>
      <c r="L22" s="12">
        <v>582.79999999999995</v>
      </c>
      <c r="M22" s="12" t="s">
        <v>42</v>
      </c>
    </row>
    <row r="23" spans="1:13" ht="108" customHeight="1" x14ac:dyDescent="0.25">
      <c r="A23" s="38" t="s">
        <v>62</v>
      </c>
      <c r="B23" s="12" t="s">
        <v>14</v>
      </c>
      <c r="C23" s="22" t="s">
        <v>10</v>
      </c>
      <c r="D23" s="24">
        <v>62.1</v>
      </c>
      <c r="E23" s="24">
        <v>164.3</v>
      </c>
      <c r="F23" s="25">
        <v>1264.8</v>
      </c>
      <c r="G23" s="24">
        <v>1.4</v>
      </c>
      <c r="H23" s="44">
        <v>137.5</v>
      </c>
      <c r="I23" s="24">
        <v>180.2</v>
      </c>
      <c r="J23" s="24">
        <v>100.1</v>
      </c>
      <c r="K23" s="24">
        <v>100.1</v>
      </c>
      <c r="L23" s="24">
        <v>350</v>
      </c>
      <c r="M23" s="12" t="s">
        <v>45</v>
      </c>
    </row>
    <row r="24" spans="1:13" ht="132.75" customHeight="1" x14ac:dyDescent="0.25">
      <c r="A24" s="38" t="s">
        <v>64</v>
      </c>
      <c r="B24" s="12" t="s">
        <v>15</v>
      </c>
      <c r="C24" s="22" t="s">
        <v>10</v>
      </c>
      <c r="D24" s="24">
        <v>2420</v>
      </c>
      <c r="E24" s="24">
        <v>2188.6999999999998</v>
      </c>
      <c r="F24" s="25" t="s">
        <v>16</v>
      </c>
      <c r="G24" s="24">
        <v>2036</v>
      </c>
      <c r="H24" s="44">
        <v>2084.5</v>
      </c>
      <c r="I24" s="24">
        <v>2151</v>
      </c>
      <c r="J24" s="24">
        <v>2500</v>
      </c>
      <c r="K24" s="24">
        <v>2700</v>
      </c>
      <c r="L24" s="24">
        <v>2983.7</v>
      </c>
      <c r="M24" s="12" t="s">
        <v>42</v>
      </c>
    </row>
    <row r="25" spans="1:13" ht="49.5" customHeight="1" x14ac:dyDescent="0.25">
      <c r="A25" s="38" t="s">
        <v>65</v>
      </c>
      <c r="B25" s="12" t="s">
        <v>17</v>
      </c>
      <c r="C25" s="22" t="s">
        <v>10</v>
      </c>
      <c r="D25" s="24">
        <v>2097</v>
      </c>
      <c r="E25" s="24">
        <v>1424.7</v>
      </c>
      <c r="F25" s="25">
        <v>0</v>
      </c>
      <c r="G25" s="24">
        <v>0</v>
      </c>
      <c r="H25" s="44">
        <v>0</v>
      </c>
      <c r="I25" s="24">
        <v>50</v>
      </c>
      <c r="J25" s="24">
        <v>0</v>
      </c>
      <c r="K25" s="24">
        <v>0</v>
      </c>
      <c r="L25" s="24">
        <v>0</v>
      </c>
      <c r="M25" s="12" t="s">
        <v>42</v>
      </c>
    </row>
    <row r="26" spans="1:13" ht="59.25" customHeight="1" x14ac:dyDescent="0.25">
      <c r="A26" s="38" t="s">
        <v>66</v>
      </c>
      <c r="B26" s="12" t="s">
        <v>18</v>
      </c>
      <c r="C26" s="22" t="s">
        <v>19</v>
      </c>
      <c r="D26" s="24">
        <v>0</v>
      </c>
      <c r="E26" s="24">
        <v>0</v>
      </c>
      <c r="F26" s="25">
        <v>0</v>
      </c>
      <c r="G26" s="44">
        <f>50.9+38.6</f>
        <v>89.5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12" t="s">
        <v>46</v>
      </c>
    </row>
    <row r="27" spans="1:13" ht="36" x14ac:dyDescent="0.25">
      <c r="A27" s="69"/>
      <c r="B27" s="75" t="s">
        <v>20</v>
      </c>
      <c r="C27" s="22" t="s">
        <v>10</v>
      </c>
      <c r="D27" s="18">
        <v>6068.8</v>
      </c>
      <c r="E27" s="18">
        <v>5548.3</v>
      </c>
      <c r="F27" s="20" t="s">
        <v>21</v>
      </c>
      <c r="G27" s="18">
        <f>G19+G20+G21+G22+G23+G24</f>
        <v>3722.6000000000004</v>
      </c>
      <c r="H27" s="18">
        <f>H19+H20+H21+H22+H23+H24+H25</f>
        <v>4453</v>
      </c>
      <c r="I27" s="18">
        <f>I19+I20+I21+I22+I23+I24+I25</f>
        <v>4117.2</v>
      </c>
      <c r="J27" s="18">
        <f>J19+J20+J21+J22+J23+J24+J25+J26</f>
        <v>4850.1000000000004</v>
      </c>
      <c r="K27" s="18">
        <f>K26+K25+K24+K23+K22+K21+K20+K19</f>
        <v>5200.1000000000004</v>
      </c>
      <c r="L27" s="18">
        <v>11750.9</v>
      </c>
      <c r="M27" s="18"/>
    </row>
    <row r="28" spans="1:13" ht="44.25" customHeight="1" x14ac:dyDescent="0.25">
      <c r="A28" s="70"/>
      <c r="B28" s="75"/>
      <c r="C28" s="22" t="s">
        <v>19</v>
      </c>
      <c r="D28" s="24">
        <v>0</v>
      </c>
      <c r="E28" s="24">
        <v>0</v>
      </c>
      <c r="F28" s="24">
        <v>0</v>
      </c>
      <c r="G28" s="19">
        <f>G26</f>
        <v>89.5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18"/>
    </row>
    <row r="29" spans="1:13" ht="36" customHeight="1" x14ac:dyDescent="0.25">
      <c r="A29" s="75" t="s">
        <v>55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 ht="186" customHeight="1" x14ac:dyDescent="0.25">
      <c r="A30" s="41" t="s">
        <v>67</v>
      </c>
      <c r="B30" s="21" t="s">
        <v>22</v>
      </c>
      <c r="C30" s="22" t="s">
        <v>10</v>
      </c>
      <c r="D30" s="21">
        <v>13.1</v>
      </c>
      <c r="E30" s="12">
        <v>75.8</v>
      </c>
      <c r="F30" s="13">
        <v>462.9</v>
      </c>
      <c r="G30" s="12">
        <v>315.5</v>
      </c>
      <c r="H30" s="12">
        <v>791.1</v>
      </c>
      <c r="I30" s="12">
        <v>550</v>
      </c>
      <c r="J30" s="12">
        <v>500</v>
      </c>
      <c r="K30" s="12">
        <v>1000</v>
      </c>
      <c r="L30" s="12">
        <v>1104.9000000000001</v>
      </c>
      <c r="M30" s="12" t="s">
        <v>45</v>
      </c>
    </row>
    <row r="31" spans="1:13" ht="108" customHeight="1" x14ac:dyDescent="0.25">
      <c r="A31" s="41" t="s">
        <v>68</v>
      </c>
      <c r="B31" s="21" t="s">
        <v>23</v>
      </c>
      <c r="C31" s="22" t="s">
        <v>10</v>
      </c>
      <c r="D31" s="21">
        <v>10.1</v>
      </c>
      <c r="E31" s="12">
        <v>0</v>
      </c>
      <c r="F31" s="13">
        <v>0</v>
      </c>
      <c r="G31" s="12">
        <v>366.2</v>
      </c>
      <c r="H31" s="12">
        <v>0</v>
      </c>
      <c r="I31" s="12">
        <v>100</v>
      </c>
      <c r="J31" s="12">
        <v>950</v>
      </c>
      <c r="K31" s="12">
        <v>300</v>
      </c>
      <c r="L31" s="12">
        <v>700</v>
      </c>
      <c r="M31" s="12" t="s">
        <v>45</v>
      </c>
    </row>
    <row r="32" spans="1:13" ht="89.25" customHeight="1" x14ac:dyDescent="0.25">
      <c r="A32" s="41" t="s">
        <v>69</v>
      </c>
      <c r="B32" s="21" t="s">
        <v>24</v>
      </c>
      <c r="C32" s="22" t="s">
        <v>10</v>
      </c>
      <c r="D32" s="21">
        <v>0.1</v>
      </c>
      <c r="E32" s="12">
        <v>0</v>
      </c>
      <c r="F32" s="13">
        <v>0</v>
      </c>
      <c r="G32" s="12">
        <v>0</v>
      </c>
      <c r="H32" s="12">
        <v>0</v>
      </c>
      <c r="I32" s="12">
        <v>0.1</v>
      </c>
      <c r="J32" s="12">
        <v>50</v>
      </c>
      <c r="K32" s="12">
        <v>50</v>
      </c>
      <c r="L32" s="12">
        <v>0</v>
      </c>
      <c r="M32" s="12" t="s">
        <v>45</v>
      </c>
    </row>
    <row r="33" spans="1:13" ht="109.5" customHeight="1" x14ac:dyDescent="0.25">
      <c r="A33" s="41" t="s">
        <v>70</v>
      </c>
      <c r="B33" s="21" t="s">
        <v>47</v>
      </c>
      <c r="C33" s="22" t="s">
        <v>10</v>
      </c>
      <c r="D33" s="21">
        <v>0.1</v>
      </c>
      <c r="E33" s="12">
        <v>0</v>
      </c>
      <c r="F33" s="13">
        <v>36.1</v>
      </c>
      <c r="G33" s="12">
        <v>421</v>
      </c>
      <c r="H33" s="12">
        <v>300.2</v>
      </c>
      <c r="I33" s="12">
        <v>300.2</v>
      </c>
      <c r="J33" s="12">
        <v>50</v>
      </c>
      <c r="K33" s="12">
        <v>50</v>
      </c>
      <c r="L33" s="12">
        <v>0</v>
      </c>
      <c r="M33" s="12" t="s">
        <v>45</v>
      </c>
    </row>
    <row r="34" spans="1:13" ht="146.25" customHeight="1" x14ac:dyDescent="0.25">
      <c r="A34" s="71" t="s">
        <v>71</v>
      </c>
      <c r="B34" s="85" t="s">
        <v>25</v>
      </c>
      <c r="C34" s="22" t="s">
        <v>10</v>
      </c>
      <c r="D34" s="23">
        <v>0</v>
      </c>
      <c r="E34" s="24">
        <v>0</v>
      </c>
      <c r="F34" s="25">
        <v>1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4">
        <v>0</v>
      </c>
      <c r="M34" s="84" t="s">
        <v>45</v>
      </c>
    </row>
    <row r="35" spans="1:13" ht="24.75" customHeight="1" x14ac:dyDescent="0.25">
      <c r="A35" s="72"/>
      <c r="B35" s="85"/>
      <c r="C35" s="86" t="s">
        <v>19</v>
      </c>
      <c r="D35" s="87">
        <v>0</v>
      </c>
      <c r="E35" s="79">
        <v>0</v>
      </c>
      <c r="F35" s="89">
        <v>79</v>
      </c>
      <c r="G35" s="79">
        <v>0</v>
      </c>
      <c r="H35" s="79">
        <v>0</v>
      </c>
      <c r="I35" s="79">
        <v>0</v>
      </c>
      <c r="J35" s="79">
        <v>0</v>
      </c>
      <c r="K35" s="79">
        <v>0</v>
      </c>
      <c r="L35" s="79">
        <v>0</v>
      </c>
      <c r="M35" s="84"/>
    </row>
    <row r="36" spans="1:13" x14ac:dyDescent="0.25">
      <c r="A36" s="73"/>
      <c r="B36" s="85"/>
      <c r="C36" s="86"/>
      <c r="D36" s="87"/>
      <c r="E36" s="79"/>
      <c r="F36" s="89"/>
      <c r="G36" s="79"/>
      <c r="H36" s="79"/>
      <c r="I36" s="79"/>
      <c r="J36" s="79"/>
      <c r="K36" s="79"/>
      <c r="L36" s="79"/>
      <c r="M36" s="84"/>
    </row>
    <row r="37" spans="1:13" ht="97.5" customHeight="1" x14ac:dyDescent="0.25">
      <c r="A37" s="41" t="s">
        <v>72</v>
      </c>
      <c r="B37" s="21" t="s">
        <v>26</v>
      </c>
      <c r="C37" s="22" t="s">
        <v>10</v>
      </c>
      <c r="D37" s="21">
        <v>0</v>
      </c>
      <c r="E37" s="12">
        <v>0</v>
      </c>
      <c r="F37" s="13">
        <v>0</v>
      </c>
      <c r="G37" s="12">
        <v>680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 t="s">
        <v>45</v>
      </c>
    </row>
    <row r="38" spans="1:13" ht="87.75" customHeight="1" x14ac:dyDescent="0.25">
      <c r="A38" s="71" t="s">
        <v>83</v>
      </c>
      <c r="B38" s="76" t="s">
        <v>81</v>
      </c>
      <c r="C38" s="46" t="s">
        <v>10</v>
      </c>
      <c r="D38" s="45">
        <v>0</v>
      </c>
      <c r="E38" s="12">
        <v>0</v>
      </c>
      <c r="F38" s="13">
        <v>0</v>
      </c>
      <c r="G38" s="12">
        <v>0</v>
      </c>
      <c r="H38" s="56">
        <v>7</v>
      </c>
      <c r="I38" s="12">
        <v>100</v>
      </c>
      <c r="J38" s="12">
        <v>50</v>
      </c>
      <c r="K38" s="12">
        <v>50</v>
      </c>
      <c r="L38" s="12">
        <v>0</v>
      </c>
      <c r="M38" s="12" t="s">
        <v>45</v>
      </c>
    </row>
    <row r="39" spans="1:13" ht="96.75" customHeight="1" x14ac:dyDescent="0.25">
      <c r="A39" s="73"/>
      <c r="B39" s="77"/>
      <c r="C39" s="46" t="s">
        <v>10</v>
      </c>
      <c r="D39" s="45">
        <v>0</v>
      </c>
      <c r="E39" s="12">
        <v>0</v>
      </c>
      <c r="F39" s="13">
        <v>0</v>
      </c>
      <c r="G39" s="12">
        <v>0</v>
      </c>
      <c r="H39" s="12">
        <v>63.5</v>
      </c>
      <c r="I39" s="12">
        <v>500</v>
      </c>
      <c r="J39" s="12">
        <v>0</v>
      </c>
      <c r="K39" s="12">
        <v>0</v>
      </c>
      <c r="L39" s="12">
        <v>0</v>
      </c>
      <c r="M39" s="12" t="s">
        <v>82</v>
      </c>
    </row>
    <row r="40" spans="1:13" ht="150" customHeight="1" x14ac:dyDescent="0.25">
      <c r="A40" s="41" t="s">
        <v>96</v>
      </c>
      <c r="B40" s="21" t="s">
        <v>17</v>
      </c>
      <c r="C40" s="22" t="s">
        <v>10</v>
      </c>
      <c r="D40" s="21">
        <v>748</v>
      </c>
      <c r="E40" s="12">
        <v>0</v>
      </c>
      <c r="F40" s="25" t="s">
        <v>27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 t="s">
        <v>45</v>
      </c>
    </row>
    <row r="41" spans="1:13" ht="51" customHeight="1" x14ac:dyDescent="0.25">
      <c r="A41" s="81"/>
      <c r="B41" s="78" t="s">
        <v>28</v>
      </c>
      <c r="C41" s="15" t="s">
        <v>10</v>
      </c>
      <c r="D41" s="26">
        <v>771.4</v>
      </c>
      <c r="E41" s="19">
        <v>75.8</v>
      </c>
      <c r="F41" s="20">
        <v>500</v>
      </c>
      <c r="G41" s="19">
        <f>G30+G31+G32+G33+G34+G35+G37+G40</f>
        <v>1782.7</v>
      </c>
      <c r="H41" s="19">
        <f>H30+H31+H32+H33+H34+H35+H37+H38+H40+H39</f>
        <v>1161.8</v>
      </c>
      <c r="I41" s="19">
        <f>I30+I31+I32+I33+I34+I37+I38+I40+I39</f>
        <v>1550.3</v>
      </c>
      <c r="J41" s="19">
        <f>J30+J31+J32+J33+J34+J35+J37+J38+J40</f>
        <v>1600</v>
      </c>
      <c r="K41" s="19">
        <f>K40+K39+K38+K37+K35+K34+K33+K32+K31+K30</f>
        <v>1450</v>
      </c>
      <c r="L41" s="19">
        <v>1804.9</v>
      </c>
      <c r="M41" s="18"/>
    </row>
    <row r="42" spans="1:13" ht="84" customHeight="1" x14ac:dyDescent="0.25">
      <c r="A42" s="81"/>
      <c r="B42" s="78"/>
      <c r="C42" s="15" t="s">
        <v>19</v>
      </c>
      <c r="D42" s="26">
        <v>0</v>
      </c>
      <c r="E42" s="19">
        <v>0</v>
      </c>
      <c r="F42" s="20">
        <v>79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8"/>
    </row>
    <row r="43" spans="1:13" ht="42.75" customHeight="1" x14ac:dyDescent="0.25">
      <c r="A43" s="75" t="s">
        <v>56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 ht="193.5" customHeight="1" x14ac:dyDescent="0.25">
      <c r="A44" s="41" t="s">
        <v>73</v>
      </c>
      <c r="B44" s="21" t="s">
        <v>29</v>
      </c>
      <c r="C44" s="22" t="s">
        <v>10</v>
      </c>
      <c r="D44" s="31" t="s">
        <v>30</v>
      </c>
      <c r="E44" s="27">
        <v>188.4</v>
      </c>
      <c r="F44" s="36">
        <v>150.69999999999999</v>
      </c>
      <c r="G44" s="27">
        <v>72.8</v>
      </c>
      <c r="H44" s="24">
        <v>158.6</v>
      </c>
      <c r="I44" s="24">
        <v>200</v>
      </c>
      <c r="J44" s="24">
        <v>200</v>
      </c>
      <c r="K44" s="24">
        <v>200</v>
      </c>
      <c r="L44" s="24">
        <v>1864.7</v>
      </c>
      <c r="M44" s="14" t="s">
        <v>42</v>
      </c>
    </row>
    <row r="45" spans="1:13" ht="63" customHeight="1" x14ac:dyDescent="0.25">
      <c r="A45" s="41" t="s">
        <v>74</v>
      </c>
      <c r="B45" s="21" t="s">
        <v>17</v>
      </c>
      <c r="C45" s="22" t="s">
        <v>10</v>
      </c>
      <c r="D45" s="37" t="s">
        <v>43</v>
      </c>
      <c r="E45" s="27" t="s">
        <v>31</v>
      </c>
      <c r="F45" s="25" t="s">
        <v>27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14" t="s">
        <v>42</v>
      </c>
    </row>
    <row r="46" spans="1:13" ht="59.25" customHeight="1" x14ac:dyDescent="0.25">
      <c r="A46" s="42"/>
      <c r="B46" s="28" t="s">
        <v>32</v>
      </c>
      <c r="C46" s="15" t="s">
        <v>10</v>
      </c>
      <c r="D46" s="29">
        <v>640.1</v>
      </c>
      <c r="E46" s="19" t="s">
        <v>33</v>
      </c>
      <c r="F46" s="20">
        <v>150.69999999999999</v>
      </c>
      <c r="G46" s="19">
        <f>G44</f>
        <v>72.8</v>
      </c>
      <c r="H46" s="19">
        <f>H44+H45</f>
        <v>158.6</v>
      </c>
      <c r="I46" s="19">
        <f>I44+I45</f>
        <v>200</v>
      </c>
      <c r="J46" s="19">
        <f>J44+J45</f>
        <v>200</v>
      </c>
      <c r="K46" s="19">
        <f>K44</f>
        <v>200</v>
      </c>
      <c r="L46" s="19">
        <v>1864.7</v>
      </c>
      <c r="M46" s="30"/>
    </row>
    <row r="47" spans="1:13" ht="45" customHeight="1" x14ac:dyDescent="0.25">
      <c r="A47" s="75" t="s">
        <v>58</v>
      </c>
      <c r="B47" s="75"/>
      <c r="C47" s="75"/>
      <c r="D47" s="75"/>
      <c r="E47" s="75"/>
      <c r="F47" s="75"/>
      <c r="G47" s="75"/>
      <c r="H47" s="75"/>
      <c r="I47" s="75"/>
      <c r="J47" s="75"/>
      <c r="K47" s="75"/>
      <c r="L47" s="75"/>
      <c r="M47" s="75"/>
    </row>
    <row r="48" spans="1:13" ht="60.75" customHeight="1" x14ac:dyDescent="0.25">
      <c r="A48" s="41" t="s">
        <v>75</v>
      </c>
      <c r="B48" s="21" t="s">
        <v>34</v>
      </c>
      <c r="C48" s="22" t="s">
        <v>10</v>
      </c>
      <c r="D48" s="16">
        <v>100.5</v>
      </c>
      <c r="E48" s="12">
        <v>185.1</v>
      </c>
      <c r="F48" s="13">
        <v>350.8</v>
      </c>
      <c r="G48" s="12">
        <v>751.9</v>
      </c>
      <c r="H48" s="12">
        <v>1312.6</v>
      </c>
      <c r="I48" s="12">
        <v>1020</v>
      </c>
      <c r="J48" s="12">
        <v>420</v>
      </c>
      <c r="K48" s="12">
        <v>320.10000000000002</v>
      </c>
      <c r="L48" s="12">
        <v>443.2</v>
      </c>
      <c r="M48" s="14" t="s">
        <v>45</v>
      </c>
    </row>
    <row r="49" spans="1:15" ht="60.75" customHeight="1" x14ac:dyDescent="0.25">
      <c r="A49" s="53" t="s">
        <v>76</v>
      </c>
      <c r="B49" s="51" t="s">
        <v>95</v>
      </c>
      <c r="C49" s="52" t="s">
        <v>10</v>
      </c>
      <c r="D49" s="16">
        <v>0</v>
      </c>
      <c r="E49" s="12">
        <v>0</v>
      </c>
      <c r="F49" s="13">
        <v>0</v>
      </c>
      <c r="G49" s="12">
        <v>0</v>
      </c>
      <c r="H49" s="12">
        <v>49.9</v>
      </c>
      <c r="I49" s="12">
        <v>858.4</v>
      </c>
      <c r="J49" s="12">
        <v>0</v>
      </c>
      <c r="K49" s="12">
        <v>0</v>
      </c>
      <c r="L49" s="12">
        <v>0</v>
      </c>
      <c r="M49" s="14" t="s">
        <v>45</v>
      </c>
    </row>
    <row r="50" spans="1:15" ht="60.75" customHeight="1" x14ac:dyDescent="0.25">
      <c r="A50" s="49" t="s">
        <v>77</v>
      </c>
      <c r="B50" s="47" t="s">
        <v>85</v>
      </c>
      <c r="C50" s="48" t="s">
        <v>10</v>
      </c>
      <c r="D50" s="16">
        <v>0</v>
      </c>
      <c r="E50" s="12">
        <v>0</v>
      </c>
      <c r="F50" s="13">
        <v>0</v>
      </c>
      <c r="G50" s="12">
        <v>0</v>
      </c>
      <c r="H50" s="12">
        <v>1555.1</v>
      </c>
      <c r="I50" s="12">
        <v>928</v>
      </c>
      <c r="J50" s="12">
        <v>800</v>
      </c>
      <c r="K50" s="12">
        <v>100</v>
      </c>
      <c r="L50" s="12">
        <v>0</v>
      </c>
      <c r="M50" s="14" t="s">
        <v>45</v>
      </c>
    </row>
    <row r="51" spans="1:15" ht="107.25" customHeight="1" x14ac:dyDescent="0.25">
      <c r="A51" s="41" t="s">
        <v>78</v>
      </c>
      <c r="B51" s="21" t="s">
        <v>35</v>
      </c>
      <c r="C51" s="22" t="s">
        <v>10</v>
      </c>
      <c r="D51" s="16">
        <v>966.5</v>
      </c>
      <c r="E51" s="12">
        <v>1243.7</v>
      </c>
      <c r="F51" s="13">
        <v>1465.1</v>
      </c>
      <c r="G51" s="12">
        <v>987.9</v>
      </c>
      <c r="H51" s="12">
        <v>1101.0999999999999</v>
      </c>
      <c r="I51" s="12">
        <v>1155</v>
      </c>
      <c r="J51" s="12">
        <v>1350</v>
      </c>
      <c r="K51" s="12">
        <v>1560</v>
      </c>
      <c r="L51" s="12">
        <v>2121.1</v>
      </c>
      <c r="M51" s="14" t="s">
        <v>45</v>
      </c>
    </row>
    <row r="52" spans="1:15" ht="126" customHeight="1" x14ac:dyDescent="0.25">
      <c r="A52" s="41" t="s">
        <v>79</v>
      </c>
      <c r="B52" s="21" t="s">
        <v>36</v>
      </c>
      <c r="C52" s="22" t="s">
        <v>10</v>
      </c>
      <c r="D52" s="16">
        <v>1611.4</v>
      </c>
      <c r="E52" s="12">
        <v>1250.8</v>
      </c>
      <c r="F52" s="13">
        <v>1452</v>
      </c>
      <c r="G52" s="12">
        <v>1323.1</v>
      </c>
      <c r="H52" s="12">
        <v>1905.5</v>
      </c>
      <c r="I52" s="12">
        <v>3500</v>
      </c>
      <c r="J52" s="12">
        <v>4300</v>
      </c>
      <c r="K52" s="12">
        <v>3600</v>
      </c>
      <c r="L52" s="12">
        <v>2913.5</v>
      </c>
      <c r="M52" s="14" t="s">
        <v>45</v>
      </c>
    </row>
    <row r="53" spans="1:15" ht="131.25" customHeight="1" x14ac:dyDescent="0.25">
      <c r="A53" s="41" t="s">
        <v>80</v>
      </c>
      <c r="B53" s="21" t="s">
        <v>37</v>
      </c>
      <c r="C53" s="22" t="s">
        <v>10</v>
      </c>
      <c r="D53" s="16">
        <v>0.1</v>
      </c>
      <c r="E53" s="12">
        <v>0</v>
      </c>
      <c r="F53" s="13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4" t="s">
        <v>45</v>
      </c>
    </row>
    <row r="54" spans="1:15" ht="63" customHeight="1" x14ac:dyDescent="0.25">
      <c r="A54" s="41" t="s">
        <v>92</v>
      </c>
      <c r="B54" s="21" t="s">
        <v>17</v>
      </c>
      <c r="C54" s="22" t="s">
        <v>10</v>
      </c>
      <c r="D54" s="16">
        <v>1425</v>
      </c>
      <c r="E54" s="12">
        <v>864.5</v>
      </c>
      <c r="F54" s="13">
        <v>0</v>
      </c>
      <c r="G54" s="12">
        <v>0</v>
      </c>
      <c r="H54" s="12">
        <v>0</v>
      </c>
      <c r="I54" s="12">
        <v>82</v>
      </c>
      <c r="J54" s="12">
        <v>0</v>
      </c>
      <c r="K54" s="12">
        <v>0</v>
      </c>
      <c r="L54" s="12">
        <v>0</v>
      </c>
      <c r="M54" s="14" t="s">
        <v>45</v>
      </c>
    </row>
    <row r="55" spans="1:15" ht="88.5" customHeight="1" x14ac:dyDescent="0.25">
      <c r="A55" s="41" t="s">
        <v>94</v>
      </c>
      <c r="B55" s="12" t="s">
        <v>18</v>
      </c>
      <c r="C55" s="15" t="s">
        <v>44</v>
      </c>
      <c r="D55" s="16">
        <v>0</v>
      </c>
      <c r="E55" s="12">
        <v>0</v>
      </c>
      <c r="F55" s="13">
        <v>0</v>
      </c>
      <c r="G55" s="12">
        <v>64.3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4" t="s">
        <v>45</v>
      </c>
    </row>
    <row r="56" spans="1:15" ht="48.75" customHeight="1" x14ac:dyDescent="0.25">
      <c r="A56" s="80"/>
      <c r="B56" s="78" t="s">
        <v>57</v>
      </c>
      <c r="C56" s="15" t="s">
        <v>10</v>
      </c>
      <c r="D56" s="29">
        <v>4103.5</v>
      </c>
      <c r="E56" s="19">
        <v>3544.1</v>
      </c>
      <c r="F56" s="20">
        <v>3267.9</v>
      </c>
      <c r="G56" s="19">
        <f>G48+G51+G52+G53+G54</f>
        <v>3062.8999999999996</v>
      </c>
      <c r="H56" s="19">
        <f>H48+H49+H50+H51+H52+H53+H54+H55</f>
        <v>5924.2</v>
      </c>
      <c r="I56" s="19">
        <f>I55+I54+I53+I52+I51+I50+I49+I48</f>
        <v>7543.4</v>
      </c>
      <c r="J56" s="19">
        <f>J55+J54+J53+J52+J51+J50+J49+J48</f>
        <v>6870</v>
      </c>
      <c r="K56" s="19">
        <f>K55+K54+K53+K52+K51+K50+K49+K48</f>
        <v>5580.1</v>
      </c>
      <c r="L56" s="19">
        <v>5477.8</v>
      </c>
      <c r="M56" s="30"/>
    </row>
    <row r="57" spans="1:15" ht="45" customHeight="1" x14ac:dyDescent="0.25">
      <c r="A57" s="80"/>
      <c r="B57" s="78"/>
      <c r="C57" s="15" t="s">
        <v>19</v>
      </c>
      <c r="D57" s="31">
        <v>0</v>
      </c>
      <c r="E57" s="24">
        <v>0</v>
      </c>
      <c r="F57" s="25">
        <v>0</v>
      </c>
      <c r="G57" s="24">
        <v>64.3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30"/>
    </row>
    <row r="58" spans="1:15" ht="43.5" customHeight="1" x14ac:dyDescent="0.25">
      <c r="A58" s="71"/>
      <c r="B58" s="74" t="s">
        <v>38</v>
      </c>
      <c r="C58" s="15" t="s">
        <v>10</v>
      </c>
      <c r="D58" s="29">
        <v>11583.8</v>
      </c>
      <c r="E58" s="19">
        <v>9605.2999999999993</v>
      </c>
      <c r="F58" s="20">
        <v>9237.7999999999993</v>
      </c>
      <c r="G58" s="19">
        <f>G27+G41+G46+G56</f>
        <v>8641</v>
      </c>
      <c r="H58" s="19">
        <f>H27+H41+H46+H56</f>
        <v>11697.6</v>
      </c>
      <c r="I58" s="19">
        <f>I27+I41+I46+I56</f>
        <v>13410.9</v>
      </c>
      <c r="J58" s="19">
        <f>J56+J46+J41+J27</f>
        <v>13520.1</v>
      </c>
      <c r="K58" s="19">
        <f>K56+K46+K41+K27</f>
        <v>12430.2</v>
      </c>
      <c r="L58" s="19">
        <v>20898.3</v>
      </c>
      <c r="M58" s="30"/>
    </row>
    <row r="59" spans="1:15" ht="45" customHeight="1" x14ac:dyDescent="0.25">
      <c r="A59" s="73"/>
      <c r="B59" s="74"/>
      <c r="C59" s="15" t="s">
        <v>19</v>
      </c>
      <c r="D59" s="29">
        <v>0</v>
      </c>
      <c r="E59" s="19">
        <v>0</v>
      </c>
      <c r="F59" s="20">
        <v>79</v>
      </c>
      <c r="G59" s="19">
        <f>G28+G57</f>
        <v>153.80000000000001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30"/>
    </row>
    <row r="60" spans="1:15" ht="66.75" customHeight="1" x14ac:dyDescent="0.25">
      <c r="A60" s="41"/>
      <c r="B60" s="28" t="s">
        <v>39</v>
      </c>
      <c r="C60" s="15"/>
      <c r="D60" s="29">
        <v>11583.8</v>
      </c>
      <c r="E60" s="19">
        <v>9605.2999999999993</v>
      </c>
      <c r="F60" s="20">
        <v>9316.7999999999993</v>
      </c>
      <c r="G60" s="19">
        <f>G58+G59</f>
        <v>8794.7999999999993</v>
      </c>
      <c r="H60" s="19">
        <f>H58</f>
        <v>11697.6</v>
      </c>
      <c r="I60" s="19">
        <f>I58</f>
        <v>13410.9</v>
      </c>
      <c r="J60" s="19">
        <f>J58</f>
        <v>13520.1</v>
      </c>
      <c r="K60" s="19">
        <f>K58</f>
        <v>12430.2</v>
      </c>
      <c r="L60" s="19">
        <v>20898.3</v>
      </c>
      <c r="M60" s="30"/>
    </row>
    <row r="61" spans="1:15" x14ac:dyDescent="0.25">
      <c r="A61" s="39"/>
      <c r="M61" s="7" t="s">
        <v>40</v>
      </c>
    </row>
    <row r="62" spans="1:15" x14ac:dyDescent="0.25">
      <c r="A62" s="39"/>
    </row>
    <row r="63" spans="1:15" ht="54" customHeight="1" x14ac:dyDescent="0.25">
      <c r="A63" s="106" t="s">
        <v>101</v>
      </c>
      <c r="B63" s="106"/>
      <c r="C63" s="106"/>
      <c r="D63" s="106"/>
      <c r="H63" s="8" t="s">
        <v>98</v>
      </c>
      <c r="I63" s="107" t="s">
        <v>100</v>
      </c>
      <c r="J63" s="107"/>
      <c r="O63" s="35" t="s">
        <v>41</v>
      </c>
    </row>
    <row r="64" spans="1:15" x14ac:dyDescent="0.25">
      <c r="A64" s="39"/>
    </row>
  </sheetData>
  <mergeCells count="45">
    <mergeCell ref="I63:J63"/>
    <mergeCell ref="A38:A39"/>
    <mergeCell ref="J8:L8"/>
    <mergeCell ref="D14:D15"/>
    <mergeCell ref="E14:E15"/>
    <mergeCell ref="F14:F15"/>
    <mergeCell ref="E35:E36"/>
    <mergeCell ref="F35:F36"/>
    <mergeCell ref="L14:L15"/>
    <mergeCell ref="A17:M17"/>
    <mergeCell ref="A18:M18"/>
    <mergeCell ref="A13:A15"/>
    <mergeCell ref="B13:B15"/>
    <mergeCell ref="C13:C15"/>
    <mergeCell ref="D13:L13"/>
    <mergeCell ref="M13:M15"/>
    <mergeCell ref="G14:G15"/>
    <mergeCell ref="I14:I15"/>
    <mergeCell ref="J14:J15"/>
    <mergeCell ref="K14:K15"/>
    <mergeCell ref="M34:M36"/>
    <mergeCell ref="B41:B42"/>
    <mergeCell ref="B34:B36"/>
    <mergeCell ref="C35:C36"/>
    <mergeCell ref="D35:D36"/>
    <mergeCell ref="J35:J36"/>
    <mergeCell ref="K35:K36"/>
    <mergeCell ref="L35:L36"/>
    <mergeCell ref="H14:H15"/>
    <mergeCell ref="A63:D63"/>
    <mergeCell ref="A27:A28"/>
    <mergeCell ref="A34:A36"/>
    <mergeCell ref="B58:B59"/>
    <mergeCell ref="B27:B28"/>
    <mergeCell ref="A58:A59"/>
    <mergeCell ref="A47:M47"/>
    <mergeCell ref="B38:B39"/>
    <mergeCell ref="B56:B57"/>
    <mergeCell ref="A29:M29"/>
    <mergeCell ref="G35:G36"/>
    <mergeCell ref="H35:H36"/>
    <mergeCell ref="I35:I36"/>
    <mergeCell ref="A56:A57"/>
    <mergeCell ref="A41:A42"/>
    <mergeCell ref="A43:M43"/>
  </mergeCells>
  <pageMargins left="0.23622047244094491" right="0.23622047244094491" top="0.62992125984251968" bottom="0.62992125984251968" header="0.27559055118110237" footer="0.27559055118110237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68"/>
  <sheetViews>
    <sheetView topLeftCell="A10" workbookViewId="0">
      <selection activeCell="G9" sqref="G9"/>
    </sheetView>
  </sheetViews>
  <sheetFormatPr defaultRowHeight="15" x14ac:dyDescent="0.25"/>
  <sheetData>
    <row r="2" spans="2:14" x14ac:dyDescent="0.25">
      <c r="B2" s="39"/>
      <c r="C2" s="5"/>
      <c r="D2" s="5"/>
      <c r="E2" s="32"/>
      <c r="F2" s="32"/>
      <c r="G2" s="32"/>
      <c r="H2" s="32"/>
      <c r="I2" s="32"/>
      <c r="J2" s="32"/>
      <c r="K2" s="32"/>
      <c r="L2" s="32"/>
      <c r="M2" s="32"/>
      <c r="N2" s="5"/>
    </row>
    <row r="3" spans="2:14" x14ac:dyDescent="0.25">
      <c r="B3" s="39"/>
      <c r="C3" s="3"/>
      <c r="D3" s="3"/>
      <c r="E3" s="4"/>
      <c r="F3" s="4"/>
      <c r="G3" s="4"/>
      <c r="H3" s="4"/>
      <c r="I3" s="4"/>
      <c r="J3" s="4"/>
      <c r="K3" s="5"/>
      <c r="L3" s="2" t="s">
        <v>0</v>
      </c>
      <c r="M3" s="3"/>
      <c r="N3" s="3"/>
    </row>
    <row r="4" spans="2:14" x14ac:dyDescent="0.25">
      <c r="B4" s="39"/>
      <c r="C4" s="3"/>
      <c r="D4" s="3"/>
      <c r="E4" s="4"/>
      <c r="F4" s="4"/>
      <c r="G4" s="4"/>
      <c r="H4" s="4"/>
      <c r="I4" s="4"/>
      <c r="J4" s="4"/>
      <c r="K4" s="5"/>
      <c r="L4" s="2" t="s">
        <v>1</v>
      </c>
      <c r="M4" s="3"/>
      <c r="N4" s="3"/>
    </row>
    <row r="5" spans="2:14" x14ac:dyDescent="0.25">
      <c r="B5" s="39"/>
      <c r="C5" s="3"/>
      <c r="D5" s="3"/>
      <c r="E5" s="4"/>
      <c r="F5" s="4"/>
      <c r="G5" s="4"/>
      <c r="H5" s="4"/>
      <c r="I5" s="4"/>
      <c r="J5" s="4"/>
      <c r="K5" s="5"/>
      <c r="L5" s="2" t="s">
        <v>2</v>
      </c>
      <c r="M5" s="3"/>
      <c r="N5" s="3"/>
    </row>
    <row r="6" spans="2:14" x14ac:dyDescent="0.25">
      <c r="B6" s="40"/>
      <c r="C6" s="3"/>
      <c r="D6" s="3"/>
      <c r="E6" s="4"/>
      <c r="F6" s="4"/>
      <c r="G6" s="4"/>
      <c r="H6" s="4"/>
      <c r="I6" s="4"/>
      <c r="J6" s="4"/>
      <c r="K6" s="5"/>
      <c r="L6" s="6" t="s">
        <v>53</v>
      </c>
      <c r="M6" s="3"/>
      <c r="N6" s="3"/>
    </row>
    <row r="7" spans="2:14" x14ac:dyDescent="0.25">
      <c r="B7" s="39"/>
      <c r="C7" s="3"/>
      <c r="D7" s="3"/>
      <c r="E7" s="4"/>
      <c r="F7" s="4"/>
      <c r="G7" s="4"/>
      <c r="H7" s="4"/>
      <c r="I7" s="4"/>
      <c r="J7" s="4"/>
      <c r="K7" s="5"/>
      <c r="L7" s="2" t="s">
        <v>84</v>
      </c>
      <c r="M7" s="3"/>
      <c r="N7" s="3"/>
    </row>
    <row r="8" spans="2:14" x14ac:dyDescent="0.25">
      <c r="B8" s="39"/>
      <c r="C8" s="3"/>
      <c r="D8" s="3"/>
      <c r="E8" s="4"/>
      <c r="F8" s="4"/>
      <c r="G8" s="4"/>
      <c r="H8" s="4"/>
      <c r="I8" s="4"/>
      <c r="J8" s="4"/>
      <c r="K8" s="2"/>
      <c r="L8" s="3"/>
      <c r="M8" s="3"/>
      <c r="N8" s="4"/>
    </row>
    <row r="9" spans="2:14" x14ac:dyDescent="0.25">
      <c r="B9" s="39"/>
      <c r="C9" s="3"/>
      <c r="D9" s="3"/>
      <c r="E9" s="4"/>
      <c r="F9" s="4"/>
      <c r="G9" s="4"/>
      <c r="H9" s="4"/>
      <c r="I9" s="4"/>
      <c r="J9" s="4"/>
      <c r="K9" s="88" t="s">
        <v>88</v>
      </c>
      <c r="L9" s="88"/>
      <c r="M9" s="88"/>
      <c r="N9" s="4"/>
    </row>
    <row r="10" spans="2:14" x14ac:dyDescent="0.25">
      <c r="B10" s="39"/>
      <c r="C10" s="3"/>
      <c r="D10" s="3"/>
      <c r="E10" s="4"/>
      <c r="F10" s="4"/>
      <c r="G10" s="4"/>
      <c r="H10" s="4"/>
      <c r="I10" s="4"/>
      <c r="J10" s="4"/>
      <c r="K10" s="2"/>
      <c r="L10" s="3"/>
      <c r="M10" s="3"/>
      <c r="N10" s="4"/>
    </row>
    <row r="11" spans="2:14" x14ac:dyDescent="0.25">
      <c r="B11" s="39"/>
      <c r="C11" s="3"/>
      <c r="D11" s="3"/>
      <c r="E11" s="4"/>
      <c r="F11" s="4" t="s">
        <v>86</v>
      </c>
      <c r="G11" s="4"/>
      <c r="H11" s="4"/>
      <c r="I11" s="4"/>
      <c r="J11" s="4"/>
      <c r="K11" s="2"/>
      <c r="L11" s="3"/>
      <c r="M11" s="3"/>
      <c r="N11" s="4"/>
    </row>
    <row r="12" spans="2:14" x14ac:dyDescent="0.25">
      <c r="B12" s="39"/>
      <c r="C12" s="9"/>
      <c r="D12" s="9"/>
      <c r="E12" s="9"/>
      <c r="F12" s="9"/>
      <c r="G12" s="43" t="s">
        <v>87</v>
      </c>
      <c r="H12" s="43"/>
      <c r="I12" s="9"/>
      <c r="J12" s="9"/>
      <c r="K12" s="1"/>
      <c r="L12" s="1"/>
      <c r="M12" s="1"/>
      <c r="N12" s="9"/>
    </row>
    <row r="13" spans="2:14" ht="15.75" thickBot="1" x14ac:dyDescent="0.3">
      <c r="B13" s="40"/>
      <c r="C13" s="9"/>
      <c r="D13" s="9"/>
      <c r="E13" s="9"/>
      <c r="F13" s="9"/>
      <c r="G13" s="9"/>
      <c r="H13" s="9"/>
      <c r="I13" s="9"/>
      <c r="J13" s="9"/>
      <c r="K13" s="9"/>
      <c r="L13" s="9"/>
      <c r="M13" s="33"/>
      <c r="N13" s="33"/>
    </row>
    <row r="14" spans="2:14" ht="15.75" thickBot="1" x14ac:dyDescent="0.3">
      <c r="B14" s="82" t="s">
        <v>3</v>
      </c>
      <c r="C14" s="97" t="s">
        <v>4</v>
      </c>
      <c r="D14" s="97" t="s">
        <v>5</v>
      </c>
      <c r="E14" s="100" t="s">
        <v>6</v>
      </c>
      <c r="F14" s="101"/>
      <c r="G14" s="101"/>
      <c r="H14" s="101"/>
      <c r="I14" s="101"/>
      <c r="J14" s="101"/>
      <c r="K14" s="101"/>
      <c r="L14" s="101"/>
      <c r="M14" s="102"/>
      <c r="N14" s="97" t="s">
        <v>7</v>
      </c>
    </row>
    <row r="15" spans="2:14" x14ac:dyDescent="0.25">
      <c r="B15" s="96"/>
      <c r="C15" s="98"/>
      <c r="D15" s="98"/>
      <c r="E15" s="82">
        <v>2017</v>
      </c>
      <c r="F15" s="82">
        <v>2018</v>
      </c>
      <c r="G15" s="82">
        <v>2019</v>
      </c>
      <c r="H15" s="82">
        <v>2020</v>
      </c>
      <c r="I15" s="82" t="s">
        <v>48</v>
      </c>
      <c r="J15" s="82" t="s">
        <v>49</v>
      </c>
      <c r="K15" s="82" t="s">
        <v>50</v>
      </c>
      <c r="L15" s="82" t="s">
        <v>51</v>
      </c>
      <c r="M15" s="82" t="s">
        <v>52</v>
      </c>
      <c r="N15" s="98"/>
    </row>
    <row r="16" spans="2:14" ht="39" customHeight="1" thickBot="1" x14ac:dyDescent="0.3">
      <c r="B16" s="83"/>
      <c r="C16" s="99"/>
      <c r="D16" s="99"/>
      <c r="E16" s="83"/>
      <c r="F16" s="83"/>
      <c r="G16" s="83"/>
      <c r="H16" s="83"/>
      <c r="I16" s="83"/>
      <c r="J16" s="83"/>
      <c r="K16" s="83"/>
      <c r="L16" s="83"/>
      <c r="M16" s="83"/>
      <c r="N16" s="99"/>
    </row>
    <row r="17" spans="2:14" ht="15.75" thickBot="1" x14ac:dyDescent="0.3">
      <c r="B17" s="57">
        <v>1</v>
      </c>
      <c r="C17" s="10">
        <v>2</v>
      </c>
      <c r="D17" s="10">
        <v>3</v>
      </c>
      <c r="E17" s="10">
        <v>4</v>
      </c>
      <c r="F17" s="10">
        <v>5</v>
      </c>
      <c r="G17" s="10">
        <v>6</v>
      </c>
      <c r="H17" s="10">
        <v>7</v>
      </c>
      <c r="I17" s="10">
        <v>8</v>
      </c>
      <c r="J17" s="10">
        <v>9</v>
      </c>
      <c r="K17" s="10">
        <v>10</v>
      </c>
      <c r="L17" s="10">
        <v>11</v>
      </c>
      <c r="M17" s="10">
        <v>12</v>
      </c>
      <c r="N17" s="10">
        <v>13</v>
      </c>
    </row>
    <row r="18" spans="2:14" x14ac:dyDescent="0.25">
      <c r="B18" s="90" t="s">
        <v>54</v>
      </c>
      <c r="C18" s="91"/>
      <c r="D18" s="91"/>
      <c r="E18" s="91"/>
      <c r="F18" s="91"/>
      <c r="G18" s="91"/>
      <c r="H18" s="91"/>
      <c r="I18" s="91"/>
      <c r="J18" s="91"/>
      <c r="K18" s="91"/>
      <c r="L18" s="91"/>
      <c r="M18" s="91"/>
      <c r="N18" s="92"/>
    </row>
    <row r="19" spans="2:14" x14ac:dyDescent="0.25">
      <c r="B19" s="93" t="s">
        <v>8</v>
      </c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5"/>
    </row>
    <row r="20" spans="2:14" ht="276" x14ac:dyDescent="0.25">
      <c r="B20" s="38" t="s">
        <v>59</v>
      </c>
      <c r="C20" s="12" t="s">
        <v>9</v>
      </c>
      <c r="D20" s="63" t="s">
        <v>10</v>
      </c>
      <c r="E20" s="58">
        <v>15.1</v>
      </c>
      <c r="F20" s="58">
        <v>1196.5999999999999</v>
      </c>
      <c r="G20" s="59">
        <v>436.1</v>
      </c>
      <c r="H20" s="58">
        <v>166.4</v>
      </c>
      <c r="I20" s="44">
        <v>1114.3</v>
      </c>
      <c r="J20" s="58">
        <v>500</v>
      </c>
      <c r="K20" s="58">
        <v>500</v>
      </c>
      <c r="L20" s="58">
        <v>4584.2</v>
      </c>
      <c r="M20" s="58">
        <v>4763</v>
      </c>
      <c r="N20" s="12" t="s">
        <v>42</v>
      </c>
    </row>
    <row r="21" spans="2:14" ht="192" x14ac:dyDescent="0.25">
      <c r="B21" s="38" t="s">
        <v>60</v>
      </c>
      <c r="C21" s="12" t="s">
        <v>11</v>
      </c>
      <c r="D21" s="63" t="s">
        <v>10</v>
      </c>
      <c r="E21" s="58">
        <v>28.5</v>
      </c>
      <c r="F21" s="58">
        <v>12.7</v>
      </c>
      <c r="G21" s="59">
        <v>6</v>
      </c>
      <c r="H21" s="58">
        <v>123</v>
      </c>
      <c r="I21" s="44">
        <v>150</v>
      </c>
      <c r="J21" s="58">
        <v>100</v>
      </c>
      <c r="K21" s="58">
        <v>50</v>
      </c>
      <c r="L21" s="58">
        <v>116.8</v>
      </c>
      <c r="M21" s="58">
        <v>121.3</v>
      </c>
      <c r="N21" s="12" t="s">
        <v>42</v>
      </c>
    </row>
    <row r="22" spans="2:14" ht="216" x14ac:dyDescent="0.25">
      <c r="B22" s="38" t="s">
        <v>61</v>
      </c>
      <c r="C22" s="12" t="s">
        <v>12</v>
      </c>
      <c r="D22" s="63" t="s">
        <v>10</v>
      </c>
      <c r="E22" s="58">
        <v>1100.0999999999999</v>
      </c>
      <c r="F22" s="58">
        <v>508.8</v>
      </c>
      <c r="G22" s="59">
        <v>769.3</v>
      </c>
      <c r="H22" s="58">
        <v>374.1</v>
      </c>
      <c r="I22" s="44">
        <v>393.6</v>
      </c>
      <c r="J22" s="58">
        <v>1191.8</v>
      </c>
      <c r="K22" s="58">
        <v>1245.5999999999999</v>
      </c>
      <c r="L22" s="58">
        <v>2839.4</v>
      </c>
      <c r="M22" s="58">
        <v>2950.1</v>
      </c>
      <c r="N22" s="12" t="s">
        <v>42</v>
      </c>
    </row>
    <row r="23" spans="2:14" ht="144" x14ac:dyDescent="0.25">
      <c r="B23" s="38" t="s">
        <v>63</v>
      </c>
      <c r="C23" s="12" t="s">
        <v>13</v>
      </c>
      <c r="D23" s="63" t="s">
        <v>10</v>
      </c>
      <c r="E23" s="12">
        <v>346</v>
      </c>
      <c r="F23" s="12">
        <v>52.5</v>
      </c>
      <c r="G23" s="13">
        <v>636.5</v>
      </c>
      <c r="H23" s="12">
        <v>1021.7</v>
      </c>
      <c r="I23" s="50">
        <v>573.1</v>
      </c>
      <c r="J23" s="12">
        <v>500</v>
      </c>
      <c r="K23" s="12">
        <v>500</v>
      </c>
      <c r="L23" s="12">
        <v>560.9</v>
      </c>
      <c r="M23" s="12">
        <v>582.79999999999995</v>
      </c>
      <c r="N23" s="12" t="s">
        <v>42</v>
      </c>
    </row>
    <row r="24" spans="2:14" ht="264" x14ac:dyDescent="0.25">
      <c r="B24" s="38" t="s">
        <v>62</v>
      </c>
      <c r="C24" s="12" t="s">
        <v>14</v>
      </c>
      <c r="D24" s="63" t="s">
        <v>10</v>
      </c>
      <c r="E24" s="58">
        <v>62.1</v>
      </c>
      <c r="F24" s="58">
        <v>164.3</v>
      </c>
      <c r="G24" s="59">
        <v>1264.8</v>
      </c>
      <c r="H24" s="58">
        <v>1.4</v>
      </c>
      <c r="I24" s="44">
        <v>137.5</v>
      </c>
      <c r="J24" s="58">
        <v>150</v>
      </c>
      <c r="K24" s="58">
        <v>150</v>
      </c>
      <c r="L24" s="58">
        <v>336.8</v>
      </c>
      <c r="M24" s="58">
        <v>350</v>
      </c>
      <c r="N24" s="12" t="s">
        <v>45</v>
      </c>
    </row>
    <row r="25" spans="2:14" ht="300" x14ac:dyDescent="0.25">
      <c r="B25" s="38" t="s">
        <v>64</v>
      </c>
      <c r="C25" s="12" t="s">
        <v>15</v>
      </c>
      <c r="D25" s="63" t="s">
        <v>10</v>
      </c>
      <c r="E25" s="58">
        <v>2420</v>
      </c>
      <c r="F25" s="58">
        <v>2188.6999999999998</v>
      </c>
      <c r="G25" s="59" t="s">
        <v>16</v>
      </c>
      <c r="H25" s="58">
        <v>2036</v>
      </c>
      <c r="I25" s="44">
        <v>2084.5</v>
      </c>
      <c r="J25" s="58">
        <v>2000</v>
      </c>
      <c r="K25" s="58">
        <v>1800</v>
      </c>
      <c r="L25" s="58">
        <v>2871.7</v>
      </c>
      <c r="M25" s="58">
        <v>2983.7</v>
      </c>
      <c r="N25" s="12" t="s">
        <v>42</v>
      </c>
    </row>
    <row r="26" spans="2:14" ht="84" x14ac:dyDescent="0.25">
      <c r="B26" s="38" t="s">
        <v>65</v>
      </c>
      <c r="C26" s="12" t="s">
        <v>17</v>
      </c>
      <c r="D26" s="63" t="s">
        <v>10</v>
      </c>
      <c r="E26" s="58">
        <v>2097</v>
      </c>
      <c r="F26" s="58">
        <v>1424.7</v>
      </c>
      <c r="G26" s="59">
        <v>0</v>
      </c>
      <c r="H26" s="58">
        <v>0</v>
      </c>
      <c r="I26" s="44">
        <v>0</v>
      </c>
      <c r="J26" s="58">
        <v>0</v>
      </c>
      <c r="K26" s="58">
        <v>0</v>
      </c>
      <c r="L26" s="58">
        <v>0</v>
      </c>
      <c r="M26" s="58">
        <v>0</v>
      </c>
      <c r="N26" s="12" t="s">
        <v>42</v>
      </c>
    </row>
    <row r="27" spans="2:14" ht="144" x14ac:dyDescent="0.25">
      <c r="B27" s="38" t="s">
        <v>66</v>
      </c>
      <c r="C27" s="12" t="s">
        <v>18</v>
      </c>
      <c r="D27" s="63" t="s">
        <v>19</v>
      </c>
      <c r="E27" s="58">
        <v>0</v>
      </c>
      <c r="F27" s="58">
        <v>0</v>
      </c>
      <c r="G27" s="59">
        <v>0</v>
      </c>
      <c r="H27" s="44">
        <f>50.9+38.6</f>
        <v>89.5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12" t="s">
        <v>46</v>
      </c>
    </row>
    <row r="28" spans="2:14" ht="36" x14ac:dyDescent="0.25">
      <c r="B28" s="69"/>
      <c r="C28" s="75" t="s">
        <v>20</v>
      </c>
      <c r="D28" s="63" t="s">
        <v>10</v>
      </c>
      <c r="E28" s="18">
        <v>6068.8</v>
      </c>
      <c r="F28" s="18">
        <v>5548.3</v>
      </c>
      <c r="G28" s="20" t="s">
        <v>21</v>
      </c>
      <c r="H28" s="18">
        <f>H20+H21+H22+H23+H24+H25</f>
        <v>3722.6000000000004</v>
      </c>
      <c r="I28" s="18">
        <f>I20+I21+I22+I23+I24+I25+I26</f>
        <v>4453</v>
      </c>
      <c r="J28" s="18">
        <f>J20+J21+J22+J23+J24+J25</f>
        <v>4441.8</v>
      </c>
      <c r="K28" s="18">
        <f>K20+K21+K22+K23+K24+K25+K26+K27</f>
        <v>4245.6000000000004</v>
      </c>
      <c r="L28" s="18">
        <v>11309.8</v>
      </c>
      <c r="M28" s="18">
        <v>11750.9</v>
      </c>
      <c r="N28" s="18"/>
    </row>
    <row r="29" spans="2:14" ht="36" x14ac:dyDescent="0.25">
      <c r="B29" s="70"/>
      <c r="C29" s="75"/>
      <c r="D29" s="63" t="s">
        <v>19</v>
      </c>
      <c r="E29" s="58">
        <v>0</v>
      </c>
      <c r="F29" s="58">
        <v>0</v>
      </c>
      <c r="G29" s="58">
        <v>0</v>
      </c>
      <c r="H29" s="19">
        <f>H27</f>
        <v>89.5</v>
      </c>
      <c r="I29" s="58">
        <v>0</v>
      </c>
      <c r="J29" s="58">
        <v>0</v>
      </c>
      <c r="K29" s="58">
        <v>0</v>
      </c>
      <c r="L29" s="58">
        <v>0</v>
      </c>
      <c r="M29" s="58">
        <v>0</v>
      </c>
      <c r="N29" s="18"/>
    </row>
    <row r="30" spans="2:14" x14ac:dyDescent="0.25">
      <c r="B30" s="75" t="s">
        <v>55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</row>
    <row r="31" spans="2:14" ht="384" x14ac:dyDescent="0.25">
      <c r="B31" s="66" t="s">
        <v>67</v>
      </c>
      <c r="C31" s="62" t="s">
        <v>22</v>
      </c>
      <c r="D31" s="63" t="s">
        <v>10</v>
      </c>
      <c r="E31" s="62">
        <v>13.1</v>
      </c>
      <c r="F31" s="12">
        <v>75.8</v>
      </c>
      <c r="G31" s="13">
        <v>462.9</v>
      </c>
      <c r="H31" s="12">
        <v>315.5</v>
      </c>
      <c r="I31" s="12">
        <v>791.1</v>
      </c>
      <c r="J31" s="12">
        <v>1000</v>
      </c>
      <c r="K31" s="12">
        <v>1500</v>
      </c>
      <c r="L31" s="12">
        <v>1037</v>
      </c>
      <c r="M31" s="12">
        <v>1104.9000000000001</v>
      </c>
      <c r="N31" s="12" t="s">
        <v>45</v>
      </c>
    </row>
    <row r="32" spans="2:14" ht="252" x14ac:dyDescent="0.25">
      <c r="B32" s="66" t="s">
        <v>68</v>
      </c>
      <c r="C32" s="62" t="s">
        <v>23</v>
      </c>
      <c r="D32" s="63" t="s">
        <v>10</v>
      </c>
      <c r="E32" s="62">
        <v>10.1</v>
      </c>
      <c r="F32" s="12">
        <v>0</v>
      </c>
      <c r="G32" s="13">
        <v>0</v>
      </c>
      <c r="H32" s="12">
        <v>366.2</v>
      </c>
      <c r="I32" s="12">
        <v>0</v>
      </c>
      <c r="J32" s="12">
        <v>940</v>
      </c>
      <c r="K32" s="12">
        <v>700</v>
      </c>
      <c r="L32" s="12">
        <v>700</v>
      </c>
      <c r="M32" s="12">
        <v>700</v>
      </c>
      <c r="N32" s="12" t="s">
        <v>45</v>
      </c>
    </row>
    <row r="33" spans="2:14" ht="168" x14ac:dyDescent="0.25">
      <c r="B33" s="66" t="s">
        <v>69</v>
      </c>
      <c r="C33" s="62" t="s">
        <v>24</v>
      </c>
      <c r="D33" s="63" t="s">
        <v>10</v>
      </c>
      <c r="E33" s="62">
        <v>0.1</v>
      </c>
      <c r="F33" s="12">
        <v>0</v>
      </c>
      <c r="G33" s="13">
        <v>0</v>
      </c>
      <c r="H33" s="12">
        <v>0</v>
      </c>
      <c r="I33" s="12">
        <v>0</v>
      </c>
      <c r="J33" s="12">
        <v>100</v>
      </c>
      <c r="K33" s="12">
        <v>0</v>
      </c>
      <c r="L33" s="12">
        <v>0</v>
      </c>
      <c r="M33" s="12">
        <v>0</v>
      </c>
      <c r="N33" s="12" t="s">
        <v>45</v>
      </c>
    </row>
    <row r="34" spans="2:14" ht="228" x14ac:dyDescent="0.25">
      <c r="B34" s="66" t="s">
        <v>70</v>
      </c>
      <c r="C34" s="62" t="s">
        <v>47</v>
      </c>
      <c r="D34" s="63" t="s">
        <v>10</v>
      </c>
      <c r="E34" s="62">
        <v>0.1</v>
      </c>
      <c r="F34" s="12">
        <v>0</v>
      </c>
      <c r="G34" s="13">
        <v>36.1</v>
      </c>
      <c r="H34" s="12">
        <v>421</v>
      </c>
      <c r="I34" s="12">
        <v>300.2</v>
      </c>
      <c r="J34" s="12">
        <v>100</v>
      </c>
      <c r="K34" s="12">
        <v>0</v>
      </c>
      <c r="L34" s="12">
        <v>0</v>
      </c>
      <c r="M34" s="12">
        <v>0</v>
      </c>
      <c r="N34" s="12" t="s">
        <v>45</v>
      </c>
    </row>
    <row r="35" spans="2:14" ht="36" x14ac:dyDescent="0.25">
      <c r="B35" s="71" t="s">
        <v>71</v>
      </c>
      <c r="C35" s="85" t="s">
        <v>25</v>
      </c>
      <c r="D35" s="63" t="s">
        <v>10</v>
      </c>
      <c r="E35" s="64">
        <v>0</v>
      </c>
      <c r="F35" s="58">
        <v>0</v>
      </c>
      <c r="G35" s="59">
        <v>1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84" t="s">
        <v>45</v>
      </c>
    </row>
    <row r="36" spans="2:14" x14ac:dyDescent="0.25">
      <c r="B36" s="72"/>
      <c r="C36" s="85"/>
      <c r="D36" s="86" t="s">
        <v>19</v>
      </c>
      <c r="E36" s="87">
        <v>0</v>
      </c>
      <c r="F36" s="79">
        <v>0</v>
      </c>
      <c r="G36" s="89">
        <v>79</v>
      </c>
      <c r="H36" s="79">
        <v>0</v>
      </c>
      <c r="I36" s="79">
        <v>0</v>
      </c>
      <c r="J36" s="79">
        <v>0</v>
      </c>
      <c r="K36" s="79">
        <v>0</v>
      </c>
      <c r="L36" s="79">
        <v>0</v>
      </c>
      <c r="M36" s="79">
        <v>0</v>
      </c>
      <c r="N36" s="84"/>
    </row>
    <row r="37" spans="2:14" x14ac:dyDescent="0.25">
      <c r="B37" s="73"/>
      <c r="C37" s="85"/>
      <c r="D37" s="86"/>
      <c r="E37" s="87"/>
      <c r="F37" s="79"/>
      <c r="G37" s="89"/>
      <c r="H37" s="79"/>
      <c r="I37" s="79"/>
      <c r="J37" s="79"/>
      <c r="K37" s="79"/>
      <c r="L37" s="79"/>
      <c r="M37" s="79"/>
      <c r="N37" s="84"/>
    </row>
    <row r="38" spans="2:14" ht="192" x14ac:dyDescent="0.25">
      <c r="B38" s="66" t="s">
        <v>72</v>
      </c>
      <c r="C38" s="62" t="s">
        <v>26</v>
      </c>
      <c r="D38" s="63" t="s">
        <v>10</v>
      </c>
      <c r="E38" s="62">
        <v>0</v>
      </c>
      <c r="F38" s="12">
        <v>0</v>
      </c>
      <c r="G38" s="13">
        <v>0</v>
      </c>
      <c r="H38" s="12">
        <v>680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 t="s">
        <v>45</v>
      </c>
    </row>
    <row r="39" spans="2:14" ht="36" x14ac:dyDescent="0.25">
      <c r="B39" s="71" t="s">
        <v>83</v>
      </c>
      <c r="C39" s="76" t="s">
        <v>81</v>
      </c>
      <c r="D39" s="63" t="s">
        <v>10</v>
      </c>
      <c r="E39" s="62">
        <v>0</v>
      </c>
      <c r="F39" s="12">
        <v>0</v>
      </c>
      <c r="G39" s="13">
        <v>0</v>
      </c>
      <c r="H39" s="12">
        <v>0</v>
      </c>
      <c r="I39" s="56">
        <v>7</v>
      </c>
      <c r="J39" s="12">
        <v>100</v>
      </c>
      <c r="K39" s="12">
        <v>50</v>
      </c>
      <c r="L39" s="12">
        <v>0</v>
      </c>
      <c r="M39" s="12">
        <v>0</v>
      </c>
      <c r="N39" s="12" t="s">
        <v>45</v>
      </c>
    </row>
    <row r="40" spans="2:14" ht="36" x14ac:dyDescent="0.25">
      <c r="B40" s="73"/>
      <c r="C40" s="77"/>
      <c r="D40" s="63" t="s">
        <v>10</v>
      </c>
      <c r="E40" s="62">
        <v>0</v>
      </c>
      <c r="F40" s="12">
        <v>0</v>
      </c>
      <c r="G40" s="13">
        <v>0</v>
      </c>
      <c r="H40" s="12">
        <v>0</v>
      </c>
      <c r="I40" s="12">
        <v>63.5</v>
      </c>
      <c r="J40" s="12">
        <v>0</v>
      </c>
      <c r="K40" s="12">
        <v>0</v>
      </c>
      <c r="L40" s="12">
        <v>0</v>
      </c>
      <c r="M40" s="12">
        <v>0</v>
      </c>
      <c r="N40" s="12" t="s">
        <v>82</v>
      </c>
    </row>
    <row r="41" spans="2:14" ht="84" x14ac:dyDescent="0.25">
      <c r="B41" s="66" t="s">
        <v>96</v>
      </c>
      <c r="C41" s="62" t="s">
        <v>17</v>
      </c>
      <c r="D41" s="63" t="s">
        <v>10</v>
      </c>
      <c r="E41" s="62">
        <v>748</v>
      </c>
      <c r="F41" s="12">
        <v>0</v>
      </c>
      <c r="G41" s="59" t="s">
        <v>27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 t="s">
        <v>45</v>
      </c>
    </row>
    <row r="42" spans="2:14" ht="36" x14ac:dyDescent="0.25">
      <c r="B42" s="81"/>
      <c r="C42" s="78" t="s">
        <v>28</v>
      </c>
      <c r="D42" s="15" t="s">
        <v>10</v>
      </c>
      <c r="E42" s="26">
        <v>771.4</v>
      </c>
      <c r="F42" s="19">
        <v>75.8</v>
      </c>
      <c r="G42" s="20">
        <v>500</v>
      </c>
      <c r="H42" s="19">
        <f>H31+H32+H33+H34+H35+H36+H38+H41</f>
        <v>1782.7</v>
      </c>
      <c r="I42" s="19">
        <f>I31+I32+I33+I34+I35+I36+I38+I39+I41+I40</f>
        <v>1161.8</v>
      </c>
      <c r="J42" s="19">
        <f>J31+J32+J33+J34+J35+J38+J39+J41+J40</f>
        <v>2240</v>
      </c>
      <c r="K42" s="19">
        <f>K31+K32+K33+K34+K35+K36+K38+K39+K41</f>
        <v>2250</v>
      </c>
      <c r="L42" s="19">
        <v>1737</v>
      </c>
      <c r="M42" s="19">
        <v>1804.9</v>
      </c>
      <c r="N42" s="18"/>
    </row>
    <row r="43" spans="2:14" ht="36" x14ac:dyDescent="0.25">
      <c r="B43" s="81"/>
      <c r="C43" s="78"/>
      <c r="D43" s="15" t="s">
        <v>19</v>
      </c>
      <c r="E43" s="26">
        <v>0</v>
      </c>
      <c r="F43" s="19">
        <v>0</v>
      </c>
      <c r="G43" s="20">
        <v>79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8"/>
    </row>
    <row r="44" spans="2:14" x14ac:dyDescent="0.25">
      <c r="B44" s="75" t="s">
        <v>56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</row>
    <row r="45" spans="2:14" ht="264" x14ac:dyDescent="0.25">
      <c r="B45" s="66" t="s">
        <v>73</v>
      </c>
      <c r="C45" s="62" t="s">
        <v>29</v>
      </c>
      <c r="D45" s="63" t="s">
        <v>10</v>
      </c>
      <c r="E45" s="31" t="s">
        <v>30</v>
      </c>
      <c r="F45" s="27">
        <v>188.4</v>
      </c>
      <c r="G45" s="36">
        <v>150.69999999999999</v>
      </c>
      <c r="H45" s="27">
        <v>72.8</v>
      </c>
      <c r="I45" s="58">
        <v>158.6</v>
      </c>
      <c r="J45" s="58">
        <v>300</v>
      </c>
      <c r="K45" s="58">
        <v>200</v>
      </c>
      <c r="L45" s="58">
        <v>1794.7</v>
      </c>
      <c r="M45" s="58">
        <v>1864.7</v>
      </c>
      <c r="N45" s="14" t="s">
        <v>42</v>
      </c>
    </row>
    <row r="46" spans="2:14" ht="84" x14ac:dyDescent="0.25">
      <c r="B46" s="66" t="s">
        <v>74</v>
      </c>
      <c r="C46" s="62" t="s">
        <v>17</v>
      </c>
      <c r="D46" s="63" t="s">
        <v>10</v>
      </c>
      <c r="E46" s="37" t="s">
        <v>43</v>
      </c>
      <c r="F46" s="27" t="s">
        <v>31</v>
      </c>
      <c r="G46" s="59" t="s">
        <v>27</v>
      </c>
      <c r="H46" s="58">
        <v>0</v>
      </c>
      <c r="I46" s="58">
        <v>0</v>
      </c>
      <c r="J46" s="58">
        <v>0</v>
      </c>
      <c r="K46" s="58">
        <v>0</v>
      </c>
      <c r="L46" s="58">
        <v>0</v>
      </c>
      <c r="M46" s="58">
        <v>0</v>
      </c>
      <c r="N46" s="14" t="s">
        <v>42</v>
      </c>
    </row>
    <row r="47" spans="2:14" ht="36" x14ac:dyDescent="0.25">
      <c r="B47" s="67"/>
      <c r="C47" s="61" t="s">
        <v>32</v>
      </c>
      <c r="D47" s="15" t="s">
        <v>10</v>
      </c>
      <c r="E47" s="29">
        <v>640.1</v>
      </c>
      <c r="F47" s="19" t="s">
        <v>33</v>
      </c>
      <c r="G47" s="20">
        <v>150.69999999999999</v>
      </c>
      <c r="H47" s="19">
        <f>H45</f>
        <v>72.8</v>
      </c>
      <c r="I47" s="19">
        <f>I45+I46</f>
        <v>158.6</v>
      </c>
      <c r="J47" s="19">
        <f>J45+J46</f>
        <v>300</v>
      </c>
      <c r="K47" s="19">
        <f>K45+K46</f>
        <v>200</v>
      </c>
      <c r="L47" s="19">
        <v>1794.7</v>
      </c>
      <c r="M47" s="19">
        <v>1864.7</v>
      </c>
      <c r="N47" s="60"/>
    </row>
    <row r="48" spans="2:14" x14ac:dyDescent="0.25">
      <c r="B48" s="75" t="s">
        <v>58</v>
      </c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75"/>
      <c r="N48" s="75"/>
    </row>
    <row r="49" spans="2:14" ht="72" x14ac:dyDescent="0.25">
      <c r="B49" s="66" t="s">
        <v>75</v>
      </c>
      <c r="C49" s="62" t="s">
        <v>34</v>
      </c>
      <c r="D49" s="63" t="s">
        <v>10</v>
      </c>
      <c r="E49" s="16">
        <v>100.5</v>
      </c>
      <c r="F49" s="12">
        <v>185.1</v>
      </c>
      <c r="G49" s="13">
        <v>350.8</v>
      </c>
      <c r="H49" s="12">
        <v>751.9</v>
      </c>
      <c r="I49" s="12">
        <v>1312.6</v>
      </c>
      <c r="J49" s="12">
        <v>390</v>
      </c>
      <c r="K49" s="12">
        <v>290</v>
      </c>
      <c r="L49" s="12">
        <v>426.6</v>
      </c>
      <c r="M49" s="12">
        <v>443.2</v>
      </c>
      <c r="N49" s="14" t="s">
        <v>45</v>
      </c>
    </row>
    <row r="50" spans="2:14" ht="60" x14ac:dyDescent="0.25">
      <c r="B50" s="66" t="s">
        <v>76</v>
      </c>
      <c r="C50" s="62" t="s">
        <v>95</v>
      </c>
      <c r="D50" s="63" t="s">
        <v>10</v>
      </c>
      <c r="E50" s="16">
        <v>0</v>
      </c>
      <c r="F50" s="12">
        <v>0</v>
      </c>
      <c r="G50" s="13">
        <v>0</v>
      </c>
      <c r="H50" s="12">
        <v>0</v>
      </c>
      <c r="I50" s="12">
        <v>49.9</v>
      </c>
      <c r="J50" s="12">
        <v>0</v>
      </c>
      <c r="K50" s="12">
        <v>0</v>
      </c>
      <c r="L50" s="12">
        <v>0</v>
      </c>
      <c r="M50" s="12">
        <v>0</v>
      </c>
      <c r="N50" s="14" t="s">
        <v>45</v>
      </c>
    </row>
    <row r="51" spans="2:14" ht="96" x14ac:dyDescent="0.25">
      <c r="B51" s="66" t="s">
        <v>77</v>
      </c>
      <c r="C51" s="62" t="s">
        <v>85</v>
      </c>
      <c r="D51" s="63" t="s">
        <v>10</v>
      </c>
      <c r="E51" s="16">
        <v>0</v>
      </c>
      <c r="F51" s="12">
        <v>0</v>
      </c>
      <c r="G51" s="13">
        <v>0</v>
      </c>
      <c r="H51" s="12">
        <v>0</v>
      </c>
      <c r="I51" s="12">
        <v>1555.1</v>
      </c>
      <c r="J51" s="12">
        <v>750</v>
      </c>
      <c r="K51" s="12">
        <v>880</v>
      </c>
      <c r="L51" s="12">
        <v>0</v>
      </c>
      <c r="M51" s="12">
        <v>0</v>
      </c>
      <c r="N51" s="14" t="s">
        <v>45</v>
      </c>
    </row>
    <row r="52" spans="2:14" ht="144" x14ac:dyDescent="0.25">
      <c r="B52" s="66" t="s">
        <v>78</v>
      </c>
      <c r="C52" s="62" t="s">
        <v>35</v>
      </c>
      <c r="D52" s="63" t="s">
        <v>10</v>
      </c>
      <c r="E52" s="16">
        <v>966.5</v>
      </c>
      <c r="F52" s="12">
        <v>1243.7</v>
      </c>
      <c r="G52" s="13">
        <v>1465.1</v>
      </c>
      <c r="H52" s="12">
        <v>987.9</v>
      </c>
      <c r="I52" s="12">
        <v>1101.0999999999999</v>
      </c>
      <c r="J52" s="12">
        <v>1480</v>
      </c>
      <c r="K52" s="12">
        <v>1544.05</v>
      </c>
      <c r="L52" s="12">
        <v>2041.5</v>
      </c>
      <c r="M52" s="12">
        <v>2121.1</v>
      </c>
      <c r="N52" s="14" t="s">
        <v>45</v>
      </c>
    </row>
    <row r="53" spans="2:14" ht="192" x14ac:dyDescent="0.25">
      <c r="B53" s="66" t="s">
        <v>79</v>
      </c>
      <c r="C53" s="62" t="s">
        <v>36</v>
      </c>
      <c r="D53" s="63" t="s">
        <v>10</v>
      </c>
      <c r="E53" s="16">
        <v>1611.4</v>
      </c>
      <c r="F53" s="12">
        <v>1250.8</v>
      </c>
      <c r="G53" s="13">
        <v>1452</v>
      </c>
      <c r="H53" s="12">
        <v>1323.1</v>
      </c>
      <c r="I53" s="12">
        <v>1905.5</v>
      </c>
      <c r="J53" s="12">
        <v>3850</v>
      </c>
      <c r="K53" s="12">
        <v>3882.03</v>
      </c>
      <c r="L53" s="12">
        <v>2804.2</v>
      </c>
      <c r="M53" s="12">
        <v>2913.5</v>
      </c>
      <c r="N53" s="14" t="s">
        <v>45</v>
      </c>
    </row>
    <row r="54" spans="2:14" ht="204" x14ac:dyDescent="0.25">
      <c r="B54" s="66" t="s">
        <v>80</v>
      </c>
      <c r="C54" s="62" t="s">
        <v>37</v>
      </c>
      <c r="D54" s="63" t="s">
        <v>10</v>
      </c>
      <c r="E54" s="16">
        <v>0.1</v>
      </c>
      <c r="F54" s="12">
        <v>0</v>
      </c>
      <c r="G54" s="13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4" t="s">
        <v>45</v>
      </c>
    </row>
    <row r="55" spans="2:14" ht="84" x14ac:dyDescent="0.25">
      <c r="B55" s="66" t="s">
        <v>92</v>
      </c>
      <c r="C55" s="62" t="s">
        <v>17</v>
      </c>
      <c r="D55" s="63" t="s">
        <v>10</v>
      </c>
      <c r="E55" s="16">
        <v>1425</v>
      </c>
      <c r="F55" s="12">
        <v>864.5</v>
      </c>
      <c r="G55" s="13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4" t="s">
        <v>45</v>
      </c>
    </row>
    <row r="56" spans="2:14" ht="96" x14ac:dyDescent="0.25">
      <c r="B56" s="66" t="s">
        <v>94</v>
      </c>
      <c r="C56" s="12" t="s">
        <v>18</v>
      </c>
      <c r="D56" s="15" t="s">
        <v>44</v>
      </c>
      <c r="E56" s="16">
        <v>0</v>
      </c>
      <c r="F56" s="12">
        <v>0</v>
      </c>
      <c r="G56" s="13">
        <v>0</v>
      </c>
      <c r="H56" s="12">
        <v>64.3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4" t="s">
        <v>45</v>
      </c>
    </row>
    <row r="57" spans="2:14" ht="36" x14ac:dyDescent="0.25">
      <c r="B57" s="80"/>
      <c r="C57" s="78" t="s">
        <v>57</v>
      </c>
      <c r="D57" s="15" t="s">
        <v>10</v>
      </c>
      <c r="E57" s="29">
        <v>4103.5</v>
      </c>
      <c r="F57" s="19">
        <v>3544.1</v>
      </c>
      <c r="G57" s="20">
        <v>3267.9</v>
      </c>
      <c r="H57" s="19">
        <f>H49+H52+H53+H54+H55</f>
        <v>3062.8999999999996</v>
      </c>
      <c r="I57" s="19">
        <f>I49+I50+I51+I52+I53+I54+I55+I56</f>
        <v>5924.2</v>
      </c>
      <c r="J57" s="19">
        <f>J49+J51+J52+J53+J54+J55+J56</f>
        <v>6470</v>
      </c>
      <c r="K57" s="19">
        <f>K49+K51+K52+K53+K54+K55+K56</f>
        <v>6596.08</v>
      </c>
      <c r="L57" s="19">
        <v>5272.3</v>
      </c>
      <c r="M57" s="19">
        <v>5477.8</v>
      </c>
      <c r="N57" s="60"/>
    </row>
    <row r="58" spans="2:14" ht="36" x14ac:dyDescent="0.25">
      <c r="B58" s="80"/>
      <c r="C58" s="78"/>
      <c r="D58" s="15" t="s">
        <v>19</v>
      </c>
      <c r="E58" s="31">
        <v>0</v>
      </c>
      <c r="F58" s="58">
        <v>0</v>
      </c>
      <c r="G58" s="59">
        <v>0</v>
      </c>
      <c r="H58" s="58">
        <v>64.3</v>
      </c>
      <c r="I58" s="58">
        <v>0</v>
      </c>
      <c r="J58" s="58">
        <v>0</v>
      </c>
      <c r="K58" s="58">
        <v>0</v>
      </c>
      <c r="L58" s="58">
        <v>0</v>
      </c>
      <c r="M58" s="58">
        <v>0</v>
      </c>
      <c r="N58" s="60"/>
    </row>
    <row r="59" spans="2:14" x14ac:dyDescent="0.25">
      <c r="B59" s="103" t="s">
        <v>89</v>
      </c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5"/>
    </row>
    <row r="60" spans="2:14" ht="192" x14ac:dyDescent="0.25">
      <c r="B60" s="65" t="s">
        <v>93</v>
      </c>
      <c r="C60" s="55" t="s">
        <v>90</v>
      </c>
      <c r="D60" s="15" t="s">
        <v>10</v>
      </c>
      <c r="E60" s="31">
        <v>0</v>
      </c>
      <c r="F60" s="58">
        <v>0</v>
      </c>
      <c r="G60" s="59">
        <v>0</v>
      </c>
      <c r="H60" s="58">
        <v>0</v>
      </c>
      <c r="I60" s="58">
        <v>0</v>
      </c>
      <c r="J60" s="58">
        <v>0</v>
      </c>
      <c r="K60" s="58">
        <v>0</v>
      </c>
      <c r="L60" s="58">
        <v>0</v>
      </c>
      <c r="M60" s="58">
        <v>0</v>
      </c>
      <c r="N60" s="60"/>
    </row>
    <row r="61" spans="2:14" ht="36" x14ac:dyDescent="0.25">
      <c r="B61" s="65"/>
      <c r="C61" s="54" t="s">
        <v>91</v>
      </c>
      <c r="D61" s="15" t="s">
        <v>10</v>
      </c>
      <c r="E61" s="31">
        <v>0</v>
      </c>
      <c r="F61" s="58">
        <v>0</v>
      </c>
      <c r="G61" s="59">
        <v>0</v>
      </c>
      <c r="H61" s="58">
        <v>0</v>
      </c>
      <c r="I61" s="58">
        <v>0</v>
      </c>
      <c r="J61" s="58">
        <v>0</v>
      </c>
      <c r="K61" s="58">
        <v>0</v>
      </c>
      <c r="L61" s="58">
        <v>0</v>
      </c>
      <c r="M61" s="58">
        <v>0</v>
      </c>
      <c r="N61" s="60"/>
    </row>
    <row r="62" spans="2:14" ht="36" x14ac:dyDescent="0.25">
      <c r="B62" s="71"/>
      <c r="C62" s="74" t="s">
        <v>38</v>
      </c>
      <c r="D62" s="15" t="s">
        <v>10</v>
      </c>
      <c r="E62" s="29">
        <v>11583.8</v>
      </c>
      <c r="F62" s="19">
        <v>9605.2999999999993</v>
      </c>
      <c r="G62" s="20">
        <v>9237.7999999999993</v>
      </c>
      <c r="H62" s="19">
        <f>H28+H42+H47+H57</f>
        <v>8641</v>
      </c>
      <c r="I62" s="19">
        <f>I28+I42+I47+I57</f>
        <v>11697.6</v>
      </c>
      <c r="J62" s="19">
        <f>J28+J42+J47+J57</f>
        <v>13451.8</v>
      </c>
      <c r="K62" s="19">
        <f>K57+K47+K42+K28</f>
        <v>13291.68</v>
      </c>
      <c r="L62" s="19">
        <v>20113.8</v>
      </c>
      <c r="M62" s="19">
        <v>20898.3</v>
      </c>
      <c r="N62" s="60"/>
    </row>
    <row r="63" spans="2:14" ht="36" x14ac:dyDescent="0.25">
      <c r="B63" s="73"/>
      <c r="C63" s="74"/>
      <c r="D63" s="15" t="s">
        <v>19</v>
      </c>
      <c r="E63" s="29">
        <v>0</v>
      </c>
      <c r="F63" s="19">
        <v>0</v>
      </c>
      <c r="G63" s="20">
        <v>79</v>
      </c>
      <c r="H63" s="19">
        <f>H29+H58</f>
        <v>153.80000000000001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60"/>
    </row>
    <row r="64" spans="2:14" ht="108" x14ac:dyDescent="0.25">
      <c r="B64" s="66"/>
      <c r="C64" s="61" t="s">
        <v>39</v>
      </c>
      <c r="D64" s="15"/>
      <c r="E64" s="29">
        <v>11583.8</v>
      </c>
      <c r="F64" s="19">
        <v>9605.2999999999993</v>
      </c>
      <c r="G64" s="20">
        <v>9316.7999999999993</v>
      </c>
      <c r="H64" s="19">
        <f>H62+H63</f>
        <v>8794.7999999999993</v>
      </c>
      <c r="I64" s="19">
        <f>I62</f>
        <v>11697.6</v>
      </c>
      <c r="J64" s="19">
        <f>J62</f>
        <v>13451.8</v>
      </c>
      <c r="K64" s="19">
        <f>K62</f>
        <v>13291.68</v>
      </c>
      <c r="L64" s="19">
        <v>20113.8</v>
      </c>
      <c r="M64" s="19">
        <v>20898.3</v>
      </c>
      <c r="N64" s="60"/>
    </row>
    <row r="65" spans="2:14" x14ac:dyDescent="0.25">
      <c r="B65" s="39"/>
      <c r="C65" s="5"/>
      <c r="D65" s="5"/>
      <c r="E65" s="32"/>
      <c r="F65" s="32"/>
      <c r="G65" s="32"/>
      <c r="H65" s="32"/>
      <c r="I65" s="32"/>
      <c r="J65" s="32"/>
      <c r="K65" s="32"/>
      <c r="L65" s="32"/>
      <c r="M65" s="32"/>
      <c r="N65" s="7" t="s">
        <v>40</v>
      </c>
    </row>
    <row r="66" spans="2:14" x14ac:dyDescent="0.25">
      <c r="B66" s="39"/>
      <c r="C66" s="5"/>
      <c r="D66" s="5"/>
      <c r="E66" s="32"/>
      <c r="F66" s="32"/>
      <c r="G66" s="32"/>
      <c r="H66" s="32"/>
      <c r="I66" s="32"/>
      <c r="J66" s="32"/>
      <c r="K66" s="32"/>
      <c r="L66" s="32"/>
      <c r="M66" s="32"/>
      <c r="N66" s="5"/>
    </row>
    <row r="67" spans="2:14" x14ac:dyDescent="0.25">
      <c r="B67" s="68" t="s">
        <v>97</v>
      </c>
      <c r="C67" s="68"/>
      <c r="D67" s="68"/>
      <c r="E67" s="68"/>
      <c r="F67" s="32"/>
      <c r="G67" s="32"/>
      <c r="H67" s="32"/>
      <c r="I67" s="8" t="s">
        <v>98</v>
      </c>
      <c r="J67" s="32"/>
      <c r="K67" s="32"/>
      <c r="L67" s="32"/>
      <c r="M67" s="32"/>
      <c r="N67" s="5"/>
    </row>
    <row r="68" spans="2:14" x14ac:dyDescent="0.25">
      <c r="B68" s="39"/>
      <c r="C68" s="5"/>
      <c r="D68" s="5"/>
      <c r="E68" s="32"/>
      <c r="F68" s="32"/>
      <c r="G68" s="32"/>
      <c r="H68" s="32"/>
      <c r="I68" s="32"/>
      <c r="J68" s="32"/>
      <c r="K68" s="32"/>
      <c r="L68" s="32"/>
      <c r="M68" s="32"/>
      <c r="N68" s="5"/>
    </row>
  </sheetData>
  <mergeCells count="45">
    <mergeCell ref="B67:E67"/>
    <mergeCell ref="B48:N48"/>
    <mergeCell ref="B57:B58"/>
    <mergeCell ref="C57:C58"/>
    <mergeCell ref="B59:N59"/>
    <mergeCell ref="B62:B63"/>
    <mergeCell ref="C62:C63"/>
    <mergeCell ref="B44:N44"/>
    <mergeCell ref="G36:G37"/>
    <mergeCell ref="H36:H37"/>
    <mergeCell ref="I36:I37"/>
    <mergeCell ref="J36:J37"/>
    <mergeCell ref="K36:K37"/>
    <mergeCell ref="L36:L37"/>
    <mergeCell ref="M36:M37"/>
    <mergeCell ref="B39:B40"/>
    <mergeCell ref="C39:C40"/>
    <mergeCell ref="B42:B43"/>
    <mergeCell ref="C42:C43"/>
    <mergeCell ref="B19:N19"/>
    <mergeCell ref="B28:B29"/>
    <mergeCell ref="C28:C29"/>
    <mergeCell ref="B30:N30"/>
    <mergeCell ref="B35:B37"/>
    <mergeCell ref="C35:C37"/>
    <mergeCell ref="N35:N37"/>
    <mergeCell ref="D36:D37"/>
    <mergeCell ref="E36:E37"/>
    <mergeCell ref="F36:F37"/>
    <mergeCell ref="B18:N18"/>
    <mergeCell ref="K9:M9"/>
    <mergeCell ref="B14:B16"/>
    <mergeCell ref="C14:C16"/>
    <mergeCell ref="D14:D16"/>
    <mergeCell ref="E14:M14"/>
    <mergeCell ref="N14:N16"/>
    <mergeCell ref="E15:E16"/>
    <mergeCell ref="F15:F16"/>
    <mergeCell ref="G15:G16"/>
    <mergeCell ref="H15:H16"/>
    <mergeCell ref="I15:I16"/>
    <mergeCell ref="J15:J16"/>
    <mergeCell ref="K15:K16"/>
    <mergeCell ref="L15:L16"/>
    <mergeCell ref="M15:M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2022-01-12T07:42:05Z</dcterms:modified>
</cp:coreProperties>
</file>